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microsoft.com/office/2020/02/relationships/classificationlabels" Target="docMetadata/LabelInfo.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1"/>
  <workbookPr/>
  <mc:AlternateContent xmlns:mc="http://schemas.openxmlformats.org/markup-compatibility/2006">
    <mc:Choice Requires="x15">
      <x15ac:absPath xmlns:x15ac="http://schemas.microsoft.com/office/spreadsheetml/2010/11/ac" url="https://malegislature-my.sharepoint.com/personal/william_brownsberger_masenate_gov/Documents/Boston/"/>
    </mc:Choice>
  </mc:AlternateContent>
  <xr:revisionPtr revIDLastSave="0" documentId="8_{0AF1B3E1-7632-4B6C-876D-832709D65D0F}" xr6:coauthVersionLast="47" xr6:coauthVersionMax="47" xr10:uidLastSave="{00000000-0000-0000-0000-000000000000}"/>
  <bookViews>
    <workbookView xWindow="0" yWindow="0" windowWidth="38400" windowHeight="20910" firstSheet="1" xr2:uid="{66C1699C-3F93-4906-BEE8-22A41CC1A491}"/>
  </bookViews>
  <sheets>
    <sheet name="Overview" sheetId="1" r:id="rId1"/>
    <sheet name="Boston tax rate filings" sheetId="5" r:id="rId2"/>
    <sheet name="res share of mixed use" sheetId="3" r:id="rId3"/>
    <sheet name="Levy change" sheetId="4"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53" i="1" l="1"/>
  <c r="C53" i="1"/>
  <c r="K14" i="1"/>
  <c r="F38" i="1" s="1"/>
  <c r="E38" i="1"/>
  <c r="L36" i="1"/>
  <c r="Q78" i="5"/>
  <c r="P78" i="5"/>
  <c r="R77" i="5"/>
  <c r="S77" i="5" s="1"/>
  <c r="R76" i="5"/>
  <c r="S76" i="5" s="1"/>
  <c r="R75" i="5"/>
  <c r="S75" i="5" s="1"/>
  <c r="R74" i="5"/>
  <c r="S74" i="5" s="1"/>
  <c r="R73" i="5"/>
  <c r="S73" i="5" s="1"/>
  <c r="R72" i="5"/>
  <c r="S72" i="5" s="1"/>
  <c r="R71" i="5"/>
  <c r="S71" i="5" s="1"/>
  <c r="R70" i="5"/>
  <c r="S70" i="5" s="1"/>
  <c r="R69" i="5"/>
  <c r="S69" i="5" s="1"/>
  <c r="R68" i="5"/>
  <c r="S68" i="5" s="1"/>
  <c r="R67" i="5"/>
  <c r="S67" i="5" s="1"/>
  <c r="R66" i="5"/>
  <c r="S66" i="5" s="1"/>
  <c r="R65" i="5"/>
  <c r="S65" i="5" s="1"/>
  <c r="R64" i="5"/>
  <c r="S64" i="5" s="1"/>
  <c r="R63" i="5"/>
  <c r="S63" i="5" s="1"/>
  <c r="R62" i="5"/>
  <c r="S62" i="5" s="1"/>
  <c r="R61" i="5"/>
  <c r="S61" i="5" s="1"/>
  <c r="R60" i="5"/>
  <c r="S60" i="5" s="1"/>
  <c r="R59" i="5"/>
  <c r="S59" i="5" s="1"/>
  <c r="R58" i="5"/>
  <c r="S58" i="5" s="1"/>
  <c r="R57" i="5"/>
  <c r="S57" i="5" s="1"/>
  <c r="R56" i="5"/>
  <c r="S56" i="5" s="1"/>
  <c r="R55" i="5"/>
  <c r="S55" i="5" s="1"/>
  <c r="R54" i="5"/>
  <c r="S54" i="5" s="1"/>
  <c r="R53" i="5"/>
  <c r="S53" i="5" s="1"/>
  <c r="R52" i="5"/>
  <c r="S52" i="5" s="1"/>
  <c r="R51" i="5"/>
  <c r="S51" i="5" s="1"/>
  <c r="R50" i="5"/>
  <c r="S50" i="5" s="1"/>
  <c r="R49" i="5"/>
  <c r="S49" i="5" s="1"/>
  <c r="R48" i="5"/>
  <c r="S48" i="5" s="1"/>
  <c r="R47" i="5"/>
  <c r="P40" i="5"/>
  <c r="O40" i="5"/>
  <c r="Q39" i="5"/>
  <c r="R39" i="5" s="1"/>
  <c r="Q38" i="5"/>
  <c r="R38" i="5" s="1"/>
  <c r="Q37" i="5"/>
  <c r="R37" i="5" s="1"/>
  <c r="Q36" i="5"/>
  <c r="R36" i="5" s="1"/>
  <c r="Q35" i="5"/>
  <c r="R35" i="5" s="1"/>
  <c r="Q34" i="5"/>
  <c r="R34" i="5" s="1"/>
  <c r="Q33" i="5"/>
  <c r="R33" i="5" s="1"/>
  <c r="Q32" i="5"/>
  <c r="R32" i="5" s="1"/>
  <c r="Q31" i="5"/>
  <c r="R31" i="5" s="1"/>
  <c r="Q30" i="5"/>
  <c r="R30" i="5" s="1"/>
  <c r="Q29" i="5"/>
  <c r="R29" i="5" s="1"/>
  <c r="Q28" i="5"/>
  <c r="R28" i="5" s="1"/>
  <c r="Q27" i="5"/>
  <c r="R27" i="5" s="1"/>
  <c r="Q26" i="5"/>
  <c r="R26" i="5" s="1"/>
  <c r="Q25" i="5"/>
  <c r="R25" i="5" s="1"/>
  <c r="Q24" i="5"/>
  <c r="R24" i="5" s="1"/>
  <c r="Q23" i="5"/>
  <c r="R23" i="5" s="1"/>
  <c r="Q22" i="5"/>
  <c r="R22" i="5" s="1"/>
  <c r="Q21" i="5"/>
  <c r="R21" i="5" s="1"/>
  <c r="Q20" i="5"/>
  <c r="R20" i="5" s="1"/>
  <c r="Q19" i="5"/>
  <c r="R19" i="5" s="1"/>
  <c r="Q18" i="5"/>
  <c r="R18" i="5" s="1"/>
  <c r="Q17" i="5"/>
  <c r="R17" i="5" s="1"/>
  <c r="Q16" i="5"/>
  <c r="R16" i="5" s="1"/>
  <c r="Q15" i="5"/>
  <c r="R15" i="5" s="1"/>
  <c r="Q14" i="5"/>
  <c r="R14" i="5" s="1"/>
  <c r="Q13" i="5"/>
  <c r="R13" i="5" s="1"/>
  <c r="Q12" i="5"/>
  <c r="R12" i="5" s="1"/>
  <c r="Q11" i="5"/>
  <c r="R11" i="5" s="1"/>
  <c r="Q10" i="5"/>
  <c r="R10" i="5" s="1"/>
  <c r="Q9" i="5"/>
  <c r="I18" i="1"/>
  <c r="I17" i="1"/>
  <c r="I16" i="1"/>
  <c r="I15" i="1"/>
  <c r="C8" i="3"/>
  <c r="C10" i="3" s="1"/>
  <c r="D5" i="4"/>
  <c r="D8" i="4"/>
  <c r="D9" i="4" s="1"/>
  <c r="D52" i="1"/>
  <c r="C46" i="1"/>
  <c r="C54" i="1" s="1"/>
  <c r="C45" i="1"/>
  <c r="D45" i="1" s="1"/>
  <c r="J10" i="3"/>
  <c r="B7" i="3" s="1"/>
  <c r="I10" i="3"/>
  <c r="A65" i="1" l="1"/>
  <c r="C39" i="1"/>
  <c r="R78" i="5"/>
  <c r="S47" i="5"/>
  <c r="S78" i="5"/>
  <c r="Q40" i="5"/>
  <c r="R9" i="5"/>
  <c r="R40" i="5"/>
  <c r="B10" i="3"/>
  <c r="H6" i="1"/>
  <c r="H7" i="1" s="1"/>
  <c r="L4" i="3"/>
  <c r="H14" i="1"/>
  <c r="G18" i="1"/>
  <c r="G17" i="1"/>
  <c r="G16" i="1"/>
  <c r="G15" i="1"/>
  <c r="G14" i="1"/>
  <c r="E19" i="1"/>
  <c r="D19" i="1"/>
  <c r="I19" i="1" s="1"/>
  <c r="C19" i="1"/>
  <c r="F18" i="1"/>
  <c r="F17" i="1"/>
  <c r="F16" i="1"/>
  <c r="F15" i="1"/>
  <c r="F14" i="1"/>
  <c r="C41" i="1" l="1"/>
  <c r="F52" i="1"/>
  <c r="D39" i="1"/>
  <c r="G19" i="1"/>
  <c r="F19" i="1"/>
  <c r="K19" i="1"/>
  <c r="M17" i="1" l="1"/>
  <c r="M16" i="1"/>
  <c r="M15" i="1"/>
  <c r="M14" i="1"/>
  <c r="M19" i="1"/>
  <c r="L19" i="1"/>
  <c r="L17" i="1"/>
  <c r="L16" i="1"/>
  <c r="L15" i="1"/>
  <c r="L14" i="1"/>
  <c r="E42" i="1"/>
  <c r="F44" i="1" s="1"/>
  <c r="C42" i="1"/>
  <c r="C43" i="1" s="1"/>
  <c r="C44" i="1" s="1"/>
  <c r="C57" i="1"/>
  <c r="C59" i="1"/>
  <c r="C50" i="1"/>
  <c r="C51" i="1" s="1"/>
  <c r="C58" i="1"/>
</calcChain>
</file>

<file path=xl/sharedStrings.xml><?xml version="1.0" encoding="utf-8"?>
<sst xmlns="http://schemas.openxmlformats.org/spreadsheetml/2006/main" count="17992" uniqueCount="5994">
  <si>
    <t>THIS WORK BOOK RECONCILES THE BOSTON VALUATION DATA DOWNLOAD TO BOSTON TAX FILILNGS</t>
  </si>
  <si>
    <t>Valuation Comparison</t>
  </si>
  <si>
    <t>LA5 allocation of 012-043 explains the discrepancies here</t>
  </si>
  <si>
    <t>FY 2025 Data download</t>
  </si>
  <si>
    <t>Res</t>
  </si>
  <si>
    <t>Open</t>
  </si>
  <si>
    <t>Comm</t>
  </si>
  <si>
    <t>https://data.boston.gov/dataset/property-assessment</t>
  </si>
  <si>
    <t>fy2025-property-assessment-data_12_30_2024.csv</t>
  </si>
  <si>
    <t>Boston LA5 form -- public record reproduced here:</t>
  </si>
  <si>
    <t>DLS certification comparison</t>
  </si>
  <si>
    <t>https://dlsgateway.dor.state.ma.us/reports/rdPage.aspx?rdReport=Tracking.TaxRateFormStatus</t>
  </si>
  <si>
    <t>Records by class -- (first character of LUC) -- excluding class 9 from full data download</t>
  </si>
  <si>
    <t>Class</t>
  </si>
  <si>
    <t>property count</t>
  </si>
  <si>
    <t>Total value</t>
  </si>
  <si>
    <t>Gross Tax</t>
  </si>
  <si>
    <t>Gross Tax Rate</t>
  </si>
  <si>
    <t>Average value</t>
  </si>
  <si>
    <t>Allocate multiple use from LA4</t>
  </si>
  <si>
    <t>Total value allocated with CIP</t>
  </si>
  <si>
    <t>From DLS certification(ex exemption)</t>
  </si>
  <si>
    <t>% of real</t>
  </si>
  <si>
    <t>% of total</t>
  </si>
  <si>
    <t>0</t>
  </si>
  <si>
    <t>Multiple Use</t>
  </si>
  <si>
    <t>Memo: Residential Exemption*</t>
  </si>
  <si>
    <t>1</t>
  </si>
  <si>
    <t>Residential</t>
  </si>
  <si>
    <t>3</t>
  </si>
  <si>
    <t>Commercial</t>
  </si>
  <si>
    <t>Commercial (includes ag)</t>
  </si>
  <si>
    <t>4</t>
  </si>
  <si>
    <t>Industrial</t>
  </si>
  <si>
    <t>7</t>
  </si>
  <si>
    <t>Agricultural Horticultural</t>
  </si>
  <si>
    <t>Class codes here:</t>
  </si>
  <si>
    <t>https://www.mass.gov/doc/property-type-classification-codes-non-arms-length-codes-and-sales-report-spreadsheet/download</t>
  </si>
  <si>
    <t>Exemption impact is calculated as # of exemptions in database * official exemption value</t>
  </si>
  <si>
    <t>This math results in exact match in value  with the DLS certification page</t>
  </si>
  <si>
    <t>Total Assessed Value</t>
  </si>
  <si>
    <t>Better math would check value of each property and apply 90% max exemption rule</t>
  </si>
  <si>
    <t>No difference between database and final assessed value plus residential exemption calculated from database count of owner-occupied</t>
  </si>
  <si>
    <t xml:space="preserve"> -- computation from database gets</t>
  </si>
  <si>
    <t>Classification comparison</t>
  </si>
  <si>
    <t>note that the 175% of rate classification rule is applied using full residential value, gross of exemption, other wise would have higher overall tax rate than calculated here, which checks; this is consistent with statutory language:</t>
  </si>
  <si>
    <t>Percentages of the local tax levy to be borne by each class of real and personal property.</t>
  </si>
  <si>
    <t>Class one percentage, the full and fair cash valuation of the class one property divided by the full and fair cash valuation of all real and personal property in said city or town multiplied by the residential factor.</t>
  </si>
  <si>
    <t>Residential Factor set</t>
  </si>
  <si>
    <t>https://malegislature.gov/Laws/GeneralLaws/PartI/TitleIX/Chapter58/Section1A</t>
  </si>
  <si>
    <t>Residential factor applied</t>
  </si>
  <si>
    <t>https://malegislature.gov/Laws/GeneralLaws/PartI/TitleVII/Chapter40/Section56</t>
  </si>
  <si>
    <t>Levy limit source</t>
  </si>
  <si>
    <t>https://dlsgateway.dor.state.ma.us/gateway/DLSPublic/LevylimitPublicReport/LevylimitPublic</t>
  </si>
  <si>
    <t>Levy limit FY25</t>
  </si>
  <si>
    <t>Tax Recap Source</t>
  </si>
  <si>
    <t>https://dlsgateway.dor.state.ma.us/gateway/DLSPublic/TaxRateRecapPublicReport/TaxRateRecapPublic</t>
  </si>
  <si>
    <t>Commercial and industrial valuations check from recap to DLS online certification stats</t>
  </si>
  <si>
    <t>Residential total value checks subject to the discrepancy in RC allocation (5,231,542)</t>
  </si>
  <si>
    <t>Recap Residential net of exemption:</t>
  </si>
  <si>
    <t>Differs from db computed value by</t>
  </si>
  <si>
    <t>Minor difference unexplained</t>
  </si>
  <si>
    <t>Personal</t>
  </si>
  <si>
    <t>Total assessed with personal</t>
  </si>
  <si>
    <t>Note that recap total assessed does match database total assessed plus personal, only difference is in exemption reserved -- recap reserves less, lowering rate slightly the residential rate</t>
  </si>
  <si>
    <t>Overall tax rate:</t>
  </si>
  <si>
    <t>at levy limit</t>
  </si>
  <si>
    <t>at slightly reduced levy actually chosen by City</t>
  </si>
  <si>
    <t>CIP rate with 1.75</t>
  </si>
  <si>
    <t xml:space="preserve">recap settles at 25.96 </t>
  </si>
  <si>
    <t>CIP levy (here calculated)</t>
  </si>
  <si>
    <t>CIP levy at 25.96 with DB vals</t>
  </si>
  <si>
    <t>CIP levy per recap</t>
  </si>
  <si>
    <t>Chekcs</t>
  </si>
  <si>
    <t xml:space="preserve">    Commercial</t>
  </si>
  <si>
    <t xml:space="preserve">    Industrial</t>
  </si>
  <si>
    <t xml:space="preserve">    Personal</t>
  </si>
  <si>
    <t>Res Levy less CIP here calc'd</t>
  </si>
  <si>
    <t>using full levy limit</t>
  </si>
  <si>
    <t>Res tax rate here calculated</t>
  </si>
  <si>
    <t>applying exemption for purposes of calculating residential rate (but not, as noted above for purposes of the CIP rate)</t>
  </si>
  <si>
    <t>Recap total levy</t>
  </si>
  <si>
    <t>is amount not taxed</t>
  </si>
  <si>
    <t>per 1000</t>
  </si>
  <si>
    <t>less than one penny per 1000</t>
  </si>
  <si>
    <t>Res levy using recap values</t>
  </si>
  <si>
    <t>Res rate using recap values</t>
  </si>
  <si>
    <t>apparently lowered slightly by not assuming all personal exemptions in db and by down rounding from levy limit</t>
  </si>
  <si>
    <t>Note on minmum residential factor:  Factor applied to residential valuation share to determine residential levy share (min 50%, subject to 175% rule)</t>
  </si>
  <si>
    <t>Base res share is:</t>
  </si>
  <si>
    <t>Apply MRF to base share, get:</t>
  </si>
  <si>
    <t>Actual value is:</t>
  </si>
  <si>
    <t>The binding rule is the 175 max shift.  The res factor limit is not close to binding.</t>
  </si>
  <si>
    <t>175% rule:  the percentage of the total tax levy imposed on any class of real or personal property shall not exceed one hundred and seventy-five per cent of the full and fair cash valuation of the taxable property of said class divided by the full and fair cash valuation of all taxable real and personal property in the city or town</t>
  </si>
  <si>
    <t>This is mathematically equivalent to Commercial rate &lt; 175% of overall rate for all property combined (without application of residential exemption)</t>
  </si>
  <si>
    <t>Deriviation of Residential Exemption Amount</t>
  </si>
  <si>
    <t>Total assessed value of residential property (with allocated multiple) divided by res parcel count plus multi parcel count (since all multi are 013 or 031, implying all with residential component)</t>
  </si>
  <si>
    <t>Official Exemption calculated -- checks</t>
  </si>
  <si>
    <t>Note that this methodology includes condo parking spaces as individual residential properties; reclassification could raise exemption since these are low value (but would result in higher taxes on these spaces as commercial rate)</t>
  </si>
  <si>
    <t xml:space="preserve"> Parcel count of owner occupied in database checks to LA5 </t>
  </si>
  <si>
    <t>Public records requests from DOR</t>
  </si>
  <si>
    <t>Boston LA4 report</t>
  </si>
  <si>
    <t>Exactly compares to this extract from database</t>
  </si>
  <si>
    <t>Valuation and counts for residential properties</t>
  </si>
  <si>
    <t>Valuation by land Use Code (mixed or residential)</t>
  </si>
  <si>
    <t>LUC</t>
  </si>
  <si>
    <t>LU_DESC</t>
  </si>
  <si>
    <t>N</t>
  </si>
  <si>
    <t>Y</t>
  </si>
  <si>
    <t>Total</t>
  </si>
  <si>
    <t>% owner occupied</t>
  </si>
  <si>
    <t>013</t>
  </si>
  <si>
    <t>RES /COMMERCIAL USE</t>
  </si>
  <si>
    <t>031</t>
  </si>
  <si>
    <t>COMM MULTI-USE</t>
  </si>
  <si>
    <t>101</t>
  </si>
  <si>
    <t>SINGLE FAM DWELLING</t>
  </si>
  <si>
    <t>102</t>
  </si>
  <si>
    <t>RESIDENTIAL CONDO</t>
  </si>
  <si>
    <t>103</t>
  </si>
  <si>
    <t>MOBILE HOME</t>
  </si>
  <si>
    <t>104</t>
  </si>
  <si>
    <t>TWO-FAM DWELLING</t>
  </si>
  <si>
    <t>105</t>
  </si>
  <si>
    <t>THREE-FAM DWELLING</t>
  </si>
  <si>
    <t>106</t>
  </si>
  <si>
    <t>RES ANCILL IMPROVEMT</t>
  </si>
  <si>
    <t>108</t>
  </si>
  <si>
    <t>CONDO PARKING (RES)</t>
  </si>
  <si>
    <t>109</t>
  </si>
  <si>
    <t>MULTIPLE BLDGS/1 LOT</t>
  </si>
  <si>
    <t>110</t>
  </si>
  <si>
    <t>CONDO STORAGE (RES)</t>
  </si>
  <si>
    <t>111</t>
  </si>
  <si>
    <t>APT 4-6 UNITS</t>
  </si>
  <si>
    <t>112</t>
  </si>
  <si>
    <t>APT 7-30 UNITS</t>
  </si>
  <si>
    <t>113</t>
  </si>
  <si>
    <t>APT 31-99 UNITS</t>
  </si>
  <si>
    <t>114</t>
  </si>
  <si>
    <t>APT 100+ UNITS</t>
  </si>
  <si>
    <t>116</t>
  </si>
  <si>
    <t>RES PARKING GARAGE</t>
  </si>
  <si>
    <t>117</t>
  </si>
  <si>
    <t>DAY CARE CENTER</t>
  </si>
  <si>
    <t>118</t>
  </si>
  <si>
    <t>ELDERLY HOME</t>
  </si>
  <si>
    <t>119</t>
  </si>
  <si>
    <t>RES PARKING LOT</t>
  </si>
  <si>
    <t>120</t>
  </si>
  <si>
    <t>LUXURY APARTMENT</t>
  </si>
  <si>
    <t>121</t>
  </si>
  <si>
    <t>ROOMING HOUSE</t>
  </si>
  <si>
    <t>122</t>
  </si>
  <si>
    <t>LODGING SUITES</t>
  </si>
  <si>
    <t>123</t>
  </si>
  <si>
    <t>DORM /Residence Hall</t>
  </si>
  <si>
    <t>124</t>
  </si>
  <si>
    <t>DORMITORY  bd</t>
  </si>
  <si>
    <t>125</t>
  </si>
  <si>
    <t>SUBSD HOUSING S- 8</t>
  </si>
  <si>
    <t>126</t>
  </si>
  <si>
    <t>SUBSD HOUSING S-231D</t>
  </si>
  <si>
    <t>127</t>
  </si>
  <si>
    <t>SUBSD HOUSING S-202</t>
  </si>
  <si>
    <t>129</t>
  </si>
  <si>
    <t>RECTORY, CONVENT</t>
  </si>
  <si>
    <t>130</t>
  </si>
  <si>
    <t>RESIDENTIAL LAND</t>
  </si>
  <si>
    <t>131</t>
  </si>
  <si>
    <t>RES LAND (Secondary)</t>
  </si>
  <si>
    <t>132</t>
  </si>
  <si>
    <t>RES LAND (Unusable)</t>
  </si>
  <si>
    <t>Boston LA5 Report</t>
  </si>
  <si>
    <t>Owner Occupied parcel count compares exactly to this extract from the database</t>
  </si>
  <si>
    <t>Property count by land Use Code (mixed or residential) n/y, owner occupied -- from database</t>
  </si>
  <si>
    <t>Checks to LA5</t>
  </si>
  <si>
    <t>Boston LA13</t>
  </si>
  <si>
    <t>One computation which cannot be precisely made from the download of individual property values is the allocation of value (to commercial, residential or industrial) for mixed use parcels</t>
  </si>
  <si>
    <t>This sheet does an approximate check.</t>
  </si>
  <si>
    <t>The only variable allowing allocation of value which is present in the database downloaded is the effective tax rate (from which residential share can be calculated as in column H).</t>
  </si>
  <si>
    <t>This does check very closely to the DLS total value reports, but not exactly. This calculation is only exact to 3 digits (tax rate with 4 digits is rounded).  The differences are at higher precision levels.</t>
  </si>
  <si>
    <t>Checks</t>
  </si>
  <si>
    <t>Additionally, the computation here cannot distinguish between commercial and industrial</t>
  </si>
  <si>
    <t>Estimate here</t>
  </si>
  <si>
    <t>Exact from LA4 report</t>
  </si>
  <si>
    <t>Ind</t>
  </si>
  <si>
    <t>PID</t>
  </si>
  <si>
    <t>Expr1</t>
  </si>
  <si>
    <t>BLDG_TYPE</t>
  </si>
  <si>
    <t>TOTAL_VALUE</t>
  </si>
  <si>
    <t>tax_rate</t>
  </si>
  <si>
    <t>res_share</t>
  </si>
  <si>
    <t>com_indu_value</t>
  </si>
  <si>
    <t>res_value</t>
  </si>
  <si>
    <t>recalc_tax</t>
  </si>
  <si>
    <t>0100061000</t>
  </si>
  <si>
    <t>026 - RC: TWO RES UNITS</t>
  </si>
  <si>
    <t>658,900</t>
  </si>
  <si>
    <t>0100077000</t>
  </si>
  <si>
    <t>111 - APT 4-6 UNITS</t>
  </si>
  <si>
    <t>220,413</t>
  </si>
  <si>
    <t>0100080000</t>
  </si>
  <si>
    <t>625,800</t>
  </si>
  <si>
    <t>0100081000</t>
  </si>
  <si>
    <t>622,500</t>
  </si>
  <si>
    <t>0100082000</t>
  </si>
  <si>
    <t>628,800</t>
  </si>
  <si>
    <t>0100083000</t>
  </si>
  <si>
    <t>568,100</t>
  </si>
  <si>
    <t>0100084000</t>
  </si>
  <si>
    <t>445,200</t>
  </si>
  <si>
    <t>0100088000</t>
  </si>
  <si>
    <t>025 - RC: ONE RES UNIT</t>
  </si>
  <si>
    <t>333,200</t>
  </si>
  <si>
    <t>0100089000</t>
  </si>
  <si>
    <t>621,300</t>
  </si>
  <si>
    <t>0100093000</t>
  </si>
  <si>
    <t>364,900</t>
  </si>
  <si>
    <t>0100095000</t>
  </si>
  <si>
    <t>682,200</t>
  </si>
  <si>
    <t>0100096000</t>
  </si>
  <si>
    <t>027 - RC: THREE RES UNITS</t>
  </si>
  <si>
    <t>612,800</t>
  </si>
  <si>
    <t>0100098000</t>
  </si>
  <si>
    <t>830,500</t>
  </si>
  <si>
    <t>0100122000</t>
  </si>
  <si>
    <t>429,100</t>
  </si>
  <si>
    <t>0100282000</t>
  </si>
  <si>
    <t>713,300</t>
  </si>
  <si>
    <t>0100293000</t>
  </si>
  <si>
    <t>343 - OFFICE 1-2 STORY</t>
  </si>
  <si>
    <t>273,300</t>
  </si>
  <si>
    <t>0100298000</t>
  </si>
  <si>
    <t>312,100</t>
  </si>
  <si>
    <t>0100303000</t>
  </si>
  <si>
    <t>326 - RESTAURANT/Cafeteria</t>
  </si>
  <si>
    <t>786,100</t>
  </si>
  <si>
    <t>0100303001</t>
  </si>
  <si>
    <t>918,100</t>
  </si>
  <si>
    <t>0100317000</t>
  </si>
  <si>
    <t>494,200</t>
  </si>
  <si>
    <t>0100318000</t>
  </si>
  <si>
    <t>444,300</t>
  </si>
  <si>
    <t>0100325000</t>
  </si>
  <si>
    <t>0100326000</t>
  </si>
  <si>
    <t>566,100</t>
  </si>
  <si>
    <t>0100327000</t>
  </si>
  <si>
    <t>751,900</t>
  </si>
  <si>
    <t>0100329000</t>
  </si>
  <si>
    <t>238,700</t>
  </si>
  <si>
    <t>0100330000</t>
  </si>
  <si>
    <t>99 - Vacant</t>
  </si>
  <si>
    <t>318,035</t>
  </si>
  <si>
    <t>0100331000</t>
  </si>
  <si>
    <t>218,265</t>
  </si>
  <si>
    <t>0100332000</t>
  </si>
  <si>
    <t>289,200</t>
  </si>
  <si>
    <t>0100342000</t>
  </si>
  <si>
    <t>337,900</t>
  </si>
  <si>
    <t>0100454000</t>
  </si>
  <si>
    <t>320 - RET/WHSL/SERVICE</t>
  </si>
  <si>
    <t>573,900</t>
  </si>
  <si>
    <t>0100464000</t>
  </si>
  <si>
    <t>407,000</t>
  </si>
  <si>
    <t>0100469000</t>
  </si>
  <si>
    <t>654,500</t>
  </si>
  <si>
    <t>0100470000</t>
  </si>
  <si>
    <t>579,200</t>
  </si>
  <si>
    <t>0100471000</t>
  </si>
  <si>
    <t>646,200</t>
  </si>
  <si>
    <t>0100473000</t>
  </si>
  <si>
    <t>336,300</t>
  </si>
  <si>
    <t>0100474000</t>
  </si>
  <si>
    <t>680,950</t>
  </si>
  <si>
    <t>0100475000</t>
  </si>
  <si>
    <t>0100476000</t>
  </si>
  <si>
    <t>462,200</t>
  </si>
  <si>
    <t>0100529000</t>
  </si>
  <si>
    <t>1,113,700</t>
  </si>
  <si>
    <t>0100532000</t>
  </si>
  <si>
    <t>117 - DAY CARE CENTER</t>
  </si>
  <si>
    <t>337,400</t>
  </si>
  <si>
    <t>0100733000</t>
  </si>
  <si>
    <t>481,400</t>
  </si>
  <si>
    <t>0100808000</t>
  </si>
  <si>
    <t>013 - RES /COMMERCIAL USE</t>
  </si>
  <si>
    <t>1,722,500</t>
  </si>
  <si>
    <t>0100863000</t>
  </si>
  <si>
    <t>503,900</t>
  </si>
  <si>
    <t>0100877000</t>
  </si>
  <si>
    <t>527,400</t>
  </si>
  <si>
    <t>0100881000</t>
  </si>
  <si>
    <t>347,300</t>
  </si>
  <si>
    <t>0100948000</t>
  </si>
  <si>
    <t>505,900</t>
  </si>
  <si>
    <t>0101081000</t>
  </si>
  <si>
    <t>528,000</t>
  </si>
  <si>
    <t>0101319000</t>
  </si>
  <si>
    <t>585,800</t>
  </si>
  <si>
    <t>0101508000</t>
  </si>
  <si>
    <t>683,700</t>
  </si>
  <si>
    <t>0101564000</t>
  </si>
  <si>
    <t>1,559,300</t>
  </si>
  <si>
    <t>0101582000</t>
  </si>
  <si>
    <t>668,300</t>
  </si>
  <si>
    <t>0101583000</t>
  </si>
  <si>
    <t>2,280,200</t>
  </si>
  <si>
    <t>0101620000</t>
  </si>
  <si>
    <t>820,100</t>
  </si>
  <si>
    <t>0101620002</t>
  </si>
  <si>
    <t>450,700</t>
  </si>
  <si>
    <t>0101621000</t>
  </si>
  <si>
    <t>1,058,500</t>
  </si>
  <si>
    <t>0101624000</t>
  </si>
  <si>
    <t>1,630,100</t>
  </si>
  <si>
    <t>0101629000</t>
  </si>
  <si>
    <t>1,020,700</t>
  </si>
  <si>
    <t>0101647000</t>
  </si>
  <si>
    <t>355 - FUNERAL HOME</t>
  </si>
  <si>
    <t>814,200</t>
  </si>
  <si>
    <t>0101650000</t>
  </si>
  <si>
    <t>605,000</t>
  </si>
  <si>
    <t>0101936000</t>
  </si>
  <si>
    <t>1,100,500</t>
  </si>
  <si>
    <t>0102525000</t>
  </si>
  <si>
    <t>781,734</t>
  </si>
  <si>
    <t>0102532000</t>
  </si>
  <si>
    <t>703,000</t>
  </si>
  <si>
    <t>0102593000</t>
  </si>
  <si>
    <t>460,800</t>
  </si>
  <si>
    <t>0102596000</t>
  </si>
  <si>
    <t>606,900</t>
  </si>
  <si>
    <t>0102598000</t>
  </si>
  <si>
    <t>653,900</t>
  </si>
  <si>
    <t>0102599000</t>
  </si>
  <si>
    <t>358,300</t>
  </si>
  <si>
    <t>0102608000</t>
  </si>
  <si>
    <t>638,759</t>
  </si>
  <si>
    <t>0102612000</t>
  </si>
  <si>
    <t>1,997,700</t>
  </si>
  <si>
    <t>0102628000</t>
  </si>
  <si>
    <t>477,100</t>
  </si>
  <si>
    <t>0102635000</t>
  </si>
  <si>
    <t>780,200</t>
  </si>
  <si>
    <t>0102671020</t>
  </si>
  <si>
    <t>112 - APT 7-30 UNITS</t>
  </si>
  <si>
    <t>433,985</t>
  </si>
  <si>
    <t>0102707000</t>
  </si>
  <si>
    <t>607,300</t>
  </si>
  <si>
    <t>0102714000</t>
  </si>
  <si>
    <t>1,353,300</t>
  </si>
  <si>
    <t>0102749000</t>
  </si>
  <si>
    <t>121 - ROOMING HOUSE</t>
  </si>
  <si>
    <t>738,400</t>
  </si>
  <si>
    <t>0102964000</t>
  </si>
  <si>
    <t>427,100</t>
  </si>
  <si>
    <t>0103016000</t>
  </si>
  <si>
    <t>859,900</t>
  </si>
  <si>
    <t>0103099000</t>
  </si>
  <si>
    <t>671,800</t>
  </si>
  <si>
    <t>0103209000</t>
  </si>
  <si>
    <t>SD - Semi-Det</t>
  </si>
  <si>
    <t>314,373</t>
  </si>
  <si>
    <t>0103210000</t>
  </si>
  <si>
    <t>0103378030</t>
  </si>
  <si>
    <t>723,007</t>
  </si>
  <si>
    <t>0103416000</t>
  </si>
  <si>
    <t>613,800</t>
  </si>
  <si>
    <t>0103434000</t>
  </si>
  <si>
    <t>826,500</t>
  </si>
  <si>
    <t>0103555000</t>
  </si>
  <si>
    <t>596,200</t>
  </si>
  <si>
    <t>0103620000</t>
  </si>
  <si>
    <t>784,100</t>
  </si>
  <si>
    <t>0103631000</t>
  </si>
  <si>
    <t>642,676</t>
  </si>
  <si>
    <t>0103647000</t>
  </si>
  <si>
    <t>125 - SUBSD HOUSING S- 8</t>
  </si>
  <si>
    <t>1,467,298</t>
  </si>
  <si>
    <t>0103662000</t>
  </si>
  <si>
    <t>113 - APT 31-99 UNITS</t>
  </si>
  <si>
    <t>30,776,600</t>
  </si>
  <si>
    <t>0103685000</t>
  </si>
  <si>
    <t>NoBld</t>
  </si>
  <si>
    <t>529,743</t>
  </si>
  <si>
    <t>0103686000</t>
  </si>
  <si>
    <t>39,149</t>
  </si>
  <si>
    <t>0103701000</t>
  </si>
  <si>
    <t>33,997</t>
  </si>
  <si>
    <t>0103702000</t>
  </si>
  <si>
    <t>384 - BOAT HOUSE /MARINA</t>
  </si>
  <si>
    <t>779,033</t>
  </si>
  <si>
    <t>0103703000</t>
  </si>
  <si>
    <t>151 - APT 1BR units</t>
  </si>
  <si>
    <t>1,695,877</t>
  </si>
  <si>
    <t>0103705000</t>
  </si>
  <si>
    <t>405 - INDUSTRIAL LOFT</t>
  </si>
  <si>
    <t>4,838,500</t>
  </si>
  <si>
    <t>0103720000</t>
  </si>
  <si>
    <t>1,278,300</t>
  </si>
  <si>
    <t>0103783000</t>
  </si>
  <si>
    <t>327 - RESTAURANT/Lounge</t>
  </si>
  <si>
    <t>2,227,000</t>
  </si>
  <si>
    <t>0103818000</t>
  </si>
  <si>
    <t>902,900</t>
  </si>
  <si>
    <t>0103824000</t>
  </si>
  <si>
    <t>666,000</t>
  </si>
  <si>
    <t>0103827000</t>
  </si>
  <si>
    <t>677,600</t>
  </si>
  <si>
    <t>0103831000</t>
  </si>
  <si>
    <t>352,400</t>
  </si>
  <si>
    <t>0103840000</t>
  </si>
  <si>
    <t>564,700</t>
  </si>
  <si>
    <t>0103842000</t>
  </si>
  <si>
    <t>520,500</t>
  </si>
  <si>
    <t>0103843000</t>
  </si>
  <si>
    <t>376,200</t>
  </si>
  <si>
    <t>0103847000</t>
  </si>
  <si>
    <t>1,729,567</t>
  </si>
  <si>
    <t>0103868000</t>
  </si>
  <si>
    <t>1,130,900</t>
  </si>
  <si>
    <t>0103875000</t>
  </si>
  <si>
    <t>741,200</t>
  </si>
  <si>
    <t>0103892000</t>
  </si>
  <si>
    <t>0103893000</t>
  </si>
  <si>
    <t>0103913000</t>
  </si>
  <si>
    <t>346,700</t>
  </si>
  <si>
    <t>0103951000</t>
  </si>
  <si>
    <t>448,800</t>
  </si>
  <si>
    <t>0103984001</t>
  </si>
  <si>
    <t>489,900</t>
  </si>
  <si>
    <t>0104010000</t>
  </si>
  <si>
    <t>129 - RECTORY, CONVENT</t>
  </si>
  <si>
    <t>1,266,700</t>
  </si>
  <si>
    <t>0104038000</t>
  </si>
  <si>
    <t>929,000</t>
  </si>
  <si>
    <t>0104041000</t>
  </si>
  <si>
    <t>353,765</t>
  </si>
  <si>
    <t>0104042000</t>
  </si>
  <si>
    <t>342,466</t>
  </si>
  <si>
    <t>0104043000</t>
  </si>
  <si>
    <t>0104044000</t>
  </si>
  <si>
    <t>349,804</t>
  </si>
  <si>
    <t>0104045000</t>
  </si>
  <si>
    <t>1,167,100</t>
  </si>
  <si>
    <t>0104049000</t>
  </si>
  <si>
    <t>971,200</t>
  </si>
  <si>
    <t>0104057000</t>
  </si>
  <si>
    <t>922,400</t>
  </si>
  <si>
    <t>0104478000</t>
  </si>
  <si>
    <t>99,700</t>
  </si>
  <si>
    <t>0104479000</t>
  </si>
  <si>
    <t>299,100</t>
  </si>
  <si>
    <t>0104482000</t>
  </si>
  <si>
    <t>127 - SUBSD HOUSING S-202</t>
  </si>
  <si>
    <t>384,901</t>
  </si>
  <si>
    <t>0104581000</t>
  </si>
  <si>
    <t>473,500</t>
  </si>
  <si>
    <t>0104785000</t>
  </si>
  <si>
    <t>1,834,122</t>
  </si>
  <si>
    <t>0104802000</t>
  </si>
  <si>
    <t>509,980</t>
  </si>
  <si>
    <t>0104803000</t>
  </si>
  <si>
    <t>463,620</t>
  </si>
  <si>
    <t>0104804000</t>
  </si>
  <si>
    <t>468,400</t>
  </si>
  <si>
    <t>0104868000</t>
  </si>
  <si>
    <t>615,400</t>
  </si>
  <si>
    <t>0104880000</t>
  </si>
  <si>
    <t>778,400</t>
  </si>
  <si>
    <t>0104881000</t>
  </si>
  <si>
    <t>874,500</t>
  </si>
  <si>
    <t>0104888000</t>
  </si>
  <si>
    <t>031 - COMM MULTI-USE</t>
  </si>
  <si>
    <t>753,800</t>
  </si>
  <si>
    <t>0104889000</t>
  </si>
  <si>
    <t>467,000</t>
  </si>
  <si>
    <t>0104890001</t>
  </si>
  <si>
    <t>615,500</t>
  </si>
  <si>
    <t>0104901000</t>
  </si>
  <si>
    <t>645,500</t>
  </si>
  <si>
    <t>0104979010</t>
  </si>
  <si>
    <t>915,451</t>
  </si>
  <si>
    <t>0104989000</t>
  </si>
  <si>
    <t>466,400</t>
  </si>
  <si>
    <t>0105087000</t>
  </si>
  <si>
    <t>489,800</t>
  </si>
  <si>
    <t>0105264000</t>
  </si>
  <si>
    <t>1,819,100</t>
  </si>
  <si>
    <t>0105281000</t>
  </si>
  <si>
    <t>245,400</t>
  </si>
  <si>
    <t>0105282000</t>
  </si>
  <si>
    <t>368,700</t>
  </si>
  <si>
    <t>0105340000</t>
  </si>
  <si>
    <t>1,442,401</t>
  </si>
  <si>
    <t>0105341000</t>
  </si>
  <si>
    <t>0105342000</t>
  </si>
  <si>
    <t>0105347000</t>
  </si>
  <si>
    <t>995,100</t>
  </si>
  <si>
    <t>0105364000</t>
  </si>
  <si>
    <t>2,118,200</t>
  </si>
  <si>
    <t>0105369000</t>
  </si>
  <si>
    <t>1,617,600</t>
  </si>
  <si>
    <t>0105370000</t>
  </si>
  <si>
    <t>809,300</t>
  </si>
  <si>
    <t>0105371000</t>
  </si>
  <si>
    <t>602,700</t>
  </si>
  <si>
    <t>0105372000</t>
  </si>
  <si>
    <t>722,300</t>
  </si>
  <si>
    <t>0105378000</t>
  </si>
  <si>
    <t>1,792,000</t>
  </si>
  <si>
    <t>0105383000</t>
  </si>
  <si>
    <t>11,502,400</t>
  </si>
  <si>
    <t>0105391000</t>
  </si>
  <si>
    <t>374 - HEALTH SPA /CLUB</t>
  </si>
  <si>
    <t>3,197,700</t>
  </si>
  <si>
    <t>0105398015</t>
  </si>
  <si>
    <t>2,601,400</t>
  </si>
  <si>
    <t>0105408000</t>
  </si>
  <si>
    <t>114 - APT 100+ UNITS</t>
  </si>
  <si>
    <t>50,042,259</t>
  </si>
  <si>
    <t>0105408001</t>
  </si>
  <si>
    <t>1,590,844</t>
  </si>
  <si>
    <t>0105409000</t>
  </si>
  <si>
    <t>33,151,938</t>
  </si>
  <si>
    <t>0105410000</t>
  </si>
  <si>
    <t>120 - LUXURY APARTMENT</t>
  </si>
  <si>
    <t>24,967,359</t>
  </si>
  <si>
    <t>0105417000</t>
  </si>
  <si>
    <t>2,528,000</t>
  </si>
  <si>
    <t>0105421000</t>
  </si>
  <si>
    <t>7,356,700</t>
  </si>
  <si>
    <t>0105425000</t>
  </si>
  <si>
    <t>1,874,000</t>
  </si>
  <si>
    <t>0105428000</t>
  </si>
  <si>
    <t>379 - CHURCH, SYNAGOGUE</t>
  </si>
  <si>
    <t>645,100</t>
  </si>
  <si>
    <t>0105432000</t>
  </si>
  <si>
    <t>697,000</t>
  </si>
  <si>
    <t>0105433000</t>
  </si>
  <si>
    <t>555,000</t>
  </si>
  <si>
    <t>0105434000</t>
  </si>
  <si>
    <t>512,100</t>
  </si>
  <si>
    <t>0105435000</t>
  </si>
  <si>
    <t>511,700</t>
  </si>
  <si>
    <t>0105436000</t>
  </si>
  <si>
    <t>387,300</t>
  </si>
  <si>
    <t>0105437000</t>
  </si>
  <si>
    <t>363,300</t>
  </si>
  <si>
    <t>0105465000</t>
  </si>
  <si>
    <t>784,000</t>
  </si>
  <si>
    <t>0105468000</t>
  </si>
  <si>
    <t>452,125</t>
  </si>
  <si>
    <t>0105469000</t>
  </si>
  <si>
    <t>846,675</t>
  </si>
  <si>
    <t>0105490000</t>
  </si>
  <si>
    <t>787,700</t>
  </si>
  <si>
    <t>0105491000</t>
  </si>
  <si>
    <t>0105553000</t>
  </si>
  <si>
    <t>472,500</t>
  </si>
  <si>
    <t>0105561000</t>
  </si>
  <si>
    <t>706,100</t>
  </si>
  <si>
    <t>0105590100</t>
  </si>
  <si>
    <t>8,609,300</t>
  </si>
  <si>
    <t>0105602000</t>
  </si>
  <si>
    <t>423,200</t>
  </si>
  <si>
    <t>0105610000</t>
  </si>
  <si>
    <t>400,800</t>
  </si>
  <si>
    <t>0105648000</t>
  </si>
  <si>
    <t>432,100</t>
  </si>
  <si>
    <t>0105649000</t>
  </si>
  <si>
    <t>1,317,900</t>
  </si>
  <si>
    <t>0105650000</t>
  </si>
  <si>
    <t>0105653000</t>
  </si>
  <si>
    <t>545,500</t>
  </si>
  <si>
    <t>0105653020</t>
  </si>
  <si>
    <t>1,082,800</t>
  </si>
  <si>
    <t>0105653050</t>
  </si>
  <si>
    <t>617,000</t>
  </si>
  <si>
    <t>0105657000</t>
  </si>
  <si>
    <t>6,557,100</t>
  </si>
  <si>
    <t>0105666000</t>
  </si>
  <si>
    <t>730,400</t>
  </si>
  <si>
    <t>0105667000</t>
  </si>
  <si>
    <t>709,400</t>
  </si>
  <si>
    <t>0105668000</t>
  </si>
  <si>
    <t>499,200</t>
  </si>
  <si>
    <t>0105682000</t>
  </si>
  <si>
    <t>579,500</t>
  </si>
  <si>
    <t>0105683000</t>
  </si>
  <si>
    <t>534,800</t>
  </si>
  <si>
    <t>0105684000</t>
  </si>
  <si>
    <t>477,600</t>
  </si>
  <si>
    <t>0105693000</t>
  </si>
  <si>
    <t>441,500</t>
  </si>
  <si>
    <t>0105694000</t>
  </si>
  <si>
    <t>447,000</t>
  </si>
  <si>
    <t>0105695000</t>
  </si>
  <si>
    <t>540,900</t>
  </si>
  <si>
    <t>0105703000</t>
  </si>
  <si>
    <t>703,300</t>
  </si>
  <si>
    <t>0105704000</t>
  </si>
  <si>
    <t>597,600</t>
  </si>
  <si>
    <t>0105705000</t>
  </si>
  <si>
    <t>518,300</t>
  </si>
  <si>
    <t>0105725000</t>
  </si>
  <si>
    <t>485,700</t>
  </si>
  <si>
    <t>0105726000</t>
  </si>
  <si>
    <t>0105735000</t>
  </si>
  <si>
    <t>426,000</t>
  </si>
  <si>
    <t>0105741000</t>
  </si>
  <si>
    <t>1,085,400</t>
  </si>
  <si>
    <t>0105744000</t>
  </si>
  <si>
    <t>4,862,200</t>
  </si>
  <si>
    <t>0105762000</t>
  </si>
  <si>
    <t>1,181,100</t>
  </si>
  <si>
    <t>0105767000</t>
  </si>
  <si>
    <t>1,012,000</t>
  </si>
  <si>
    <t>0105770000</t>
  </si>
  <si>
    <t>547,700</t>
  </si>
  <si>
    <t>0105794000</t>
  </si>
  <si>
    <t>408,200</t>
  </si>
  <si>
    <t>0105797000</t>
  </si>
  <si>
    <t>1,502,000</t>
  </si>
  <si>
    <t>0105867000</t>
  </si>
  <si>
    <t>520,400</t>
  </si>
  <si>
    <t>0105868000</t>
  </si>
  <si>
    <t>529,000</t>
  </si>
  <si>
    <t>0105869000</t>
  </si>
  <si>
    <t>711,400</t>
  </si>
  <si>
    <t>0105898000</t>
  </si>
  <si>
    <t>725,400</t>
  </si>
  <si>
    <t>0105899000</t>
  </si>
  <si>
    <t>1,106,200</t>
  </si>
  <si>
    <t>0105900000</t>
  </si>
  <si>
    <t>1,045,000</t>
  </si>
  <si>
    <t>0105901000</t>
  </si>
  <si>
    <t>597,400</t>
  </si>
  <si>
    <t>0105908000</t>
  </si>
  <si>
    <t>853,900</t>
  </si>
  <si>
    <t>0105909000</t>
  </si>
  <si>
    <t>690,400</t>
  </si>
  <si>
    <t>0105910000</t>
  </si>
  <si>
    <t>371,388</t>
  </si>
  <si>
    <t>0105911000</t>
  </si>
  <si>
    <t>663,112</t>
  </si>
  <si>
    <t>0105932000</t>
  </si>
  <si>
    <t>595,100</t>
  </si>
  <si>
    <t>0105934000</t>
  </si>
  <si>
    <t>561,300</t>
  </si>
  <si>
    <t>0105936000</t>
  </si>
  <si>
    <t>799,600</t>
  </si>
  <si>
    <t>0105938000</t>
  </si>
  <si>
    <t>632,400</t>
  </si>
  <si>
    <t>0105940000</t>
  </si>
  <si>
    <t>814,600</t>
  </si>
  <si>
    <t>0105942000</t>
  </si>
  <si>
    <t>1,336,500</t>
  </si>
  <si>
    <t>0105955001</t>
  </si>
  <si>
    <t>319 - STRIP RETAIL/ OFFICE</t>
  </si>
  <si>
    <t>419,800</t>
  </si>
  <si>
    <t>0105956000</t>
  </si>
  <si>
    <t>324,700</t>
  </si>
  <si>
    <t>0105957000</t>
  </si>
  <si>
    <t>0105958000</t>
  </si>
  <si>
    <t>884,700</t>
  </si>
  <si>
    <t>0105959000</t>
  </si>
  <si>
    <t>218,922</t>
  </si>
  <si>
    <t>0105960000</t>
  </si>
  <si>
    <t>189,281</t>
  </si>
  <si>
    <t>0105961000</t>
  </si>
  <si>
    <t>479,800</t>
  </si>
  <si>
    <t>0106006000</t>
  </si>
  <si>
    <t>871,300</t>
  </si>
  <si>
    <t>0106039000</t>
  </si>
  <si>
    <t>492,600</t>
  </si>
  <si>
    <t>0106040000</t>
  </si>
  <si>
    <t>0106041000</t>
  </si>
  <si>
    <t>508,900</t>
  </si>
  <si>
    <t>0106042000</t>
  </si>
  <si>
    <t>508,600</t>
  </si>
  <si>
    <t>0106051000</t>
  </si>
  <si>
    <t>446,600</t>
  </si>
  <si>
    <t>0106056000</t>
  </si>
  <si>
    <t>926,800</t>
  </si>
  <si>
    <t>0106074000</t>
  </si>
  <si>
    <t>935,300</t>
  </si>
  <si>
    <t>0106075000</t>
  </si>
  <si>
    <t>493,400</t>
  </si>
  <si>
    <t>0106076000</t>
  </si>
  <si>
    <t>386,300</t>
  </si>
  <si>
    <t>0106078000</t>
  </si>
  <si>
    <t>352,500</t>
  </si>
  <si>
    <t>0106083000</t>
  </si>
  <si>
    <t>668,000</t>
  </si>
  <si>
    <t>0106085000</t>
  </si>
  <si>
    <t>555,900</t>
  </si>
  <si>
    <t>0106086000</t>
  </si>
  <si>
    <t>434,167</t>
  </si>
  <si>
    <t>0106087000</t>
  </si>
  <si>
    <t>295,233</t>
  </si>
  <si>
    <t>0106088000</t>
  </si>
  <si>
    <t>652,100</t>
  </si>
  <si>
    <t>0106089000</t>
  </si>
  <si>
    <t>648,400</t>
  </si>
  <si>
    <t>0106091000</t>
  </si>
  <si>
    <t>389,300</t>
  </si>
  <si>
    <t>0106092000</t>
  </si>
  <si>
    <t>416,500</t>
  </si>
  <si>
    <t>0106093000</t>
  </si>
  <si>
    <t>443,400</t>
  </si>
  <si>
    <t>0106094000</t>
  </si>
  <si>
    <t>383,300</t>
  </si>
  <si>
    <t>0106097000</t>
  </si>
  <si>
    <t>478,600</t>
  </si>
  <si>
    <t>0106100000</t>
  </si>
  <si>
    <t>481,100</t>
  </si>
  <si>
    <t>0106102000</t>
  </si>
  <si>
    <t>355,300</t>
  </si>
  <si>
    <t>0106103000</t>
  </si>
  <si>
    <t>339,800</t>
  </si>
  <si>
    <t>0106104000</t>
  </si>
  <si>
    <t>489,600</t>
  </si>
  <si>
    <t>0106182000</t>
  </si>
  <si>
    <t>302,000</t>
  </si>
  <si>
    <t>0106216000</t>
  </si>
  <si>
    <t>575,400</t>
  </si>
  <si>
    <t>0106261000</t>
  </si>
  <si>
    <t>755,800</t>
  </si>
  <si>
    <t>0106276000</t>
  </si>
  <si>
    <t>437,300</t>
  </si>
  <si>
    <t>0106278000</t>
  </si>
  <si>
    <t>807,700</t>
  </si>
  <si>
    <t>0106287000</t>
  </si>
  <si>
    <t>1,440,700</t>
  </si>
  <si>
    <t>0106288000</t>
  </si>
  <si>
    <t>912,500</t>
  </si>
  <si>
    <t>0106307000</t>
  </si>
  <si>
    <t>544,000</t>
  </si>
  <si>
    <t>0106321000</t>
  </si>
  <si>
    <t>693,000</t>
  </si>
  <si>
    <t>0106343000</t>
  </si>
  <si>
    <t>775,700</t>
  </si>
  <si>
    <t>0106369000</t>
  </si>
  <si>
    <t>576,500</t>
  </si>
  <si>
    <t>0106370000</t>
  </si>
  <si>
    <t>470,000</t>
  </si>
  <si>
    <t>0106388000</t>
  </si>
  <si>
    <t>610,400</t>
  </si>
  <si>
    <t>0106391000</t>
  </si>
  <si>
    <t>472,900</t>
  </si>
  <si>
    <t>0106410000</t>
  </si>
  <si>
    <t>410,400</t>
  </si>
  <si>
    <t>0106413000</t>
  </si>
  <si>
    <t>502,000</t>
  </si>
  <si>
    <t>0106462000</t>
  </si>
  <si>
    <t>544,100</t>
  </si>
  <si>
    <t>0106484000</t>
  </si>
  <si>
    <t>413,600</t>
  </si>
  <si>
    <t>0106497000</t>
  </si>
  <si>
    <t>0106520000</t>
  </si>
  <si>
    <t>0106566000</t>
  </si>
  <si>
    <t>609,400</t>
  </si>
  <si>
    <t>0106567000</t>
  </si>
  <si>
    <t>356,500</t>
  </si>
  <si>
    <t>0106568000</t>
  </si>
  <si>
    <t>435,700</t>
  </si>
  <si>
    <t>0106569000</t>
  </si>
  <si>
    <t>364,200</t>
  </si>
  <si>
    <t>0106570000</t>
  </si>
  <si>
    <t>509,100</t>
  </si>
  <si>
    <t>0106586000</t>
  </si>
  <si>
    <t>390,866</t>
  </si>
  <si>
    <t>0106646000</t>
  </si>
  <si>
    <t>1,178,300</t>
  </si>
  <si>
    <t>0106674000</t>
  </si>
  <si>
    <t>500,800</t>
  </si>
  <si>
    <t>0106698000</t>
  </si>
  <si>
    <t>451,654</t>
  </si>
  <si>
    <t>0106699000</t>
  </si>
  <si>
    <t>0106700000</t>
  </si>
  <si>
    <t>471,393</t>
  </si>
  <si>
    <t>0106735000</t>
  </si>
  <si>
    <t>782,400</t>
  </si>
  <si>
    <t>0106739000</t>
  </si>
  <si>
    <t>443,900</t>
  </si>
  <si>
    <t>0106746000</t>
  </si>
  <si>
    <t>505,300</t>
  </si>
  <si>
    <t>0106754000</t>
  </si>
  <si>
    <t>0106771000</t>
  </si>
  <si>
    <t>478,898</t>
  </si>
  <si>
    <t>0106772000</t>
  </si>
  <si>
    <t>375,702</t>
  </si>
  <si>
    <t>0106797000</t>
  </si>
  <si>
    <t>0106798000</t>
  </si>
  <si>
    <t>0106826000</t>
  </si>
  <si>
    <t>816,000</t>
  </si>
  <si>
    <t>0106849000</t>
  </si>
  <si>
    <t>650,100</t>
  </si>
  <si>
    <t>0106878000</t>
  </si>
  <si>
    <t/>
  </si>
  <si>
    <t>1,333,667</t>
  </si>
  <si>
    <t>0106879010</t>
  </si>
  <si>
    <t>2,469,754</t>
  </si>
  <si>
    <t>0106880010</t>
  </si>
  <si>
    <t>0106881010</t>
  </si>
  <si>
    <t>0106882000</t>
  </si>
  <si>
    <t>0106883000</t>
  </si>
  <si>
    <t>987,901</t>
  </si>
  <si>
    <t>0106884000</t>
  </si>
  <si>
    <t>0106885000</t>
  </si>
  <si>
    <t>0106888000</t>
  </si>
  <si>
    <t>6,915,311</t>
  </si>
  <si>
    <t>0106899000</t>
  </si>
  <si>
    <t>20,741,000</t>
  </si>
  <si>
    <t>0106920000</t>
  </si>
  <si>
    <t>469,500</t>
  </si>
  <si>
    <t>0106939000</t>
  </si>
  <si>
    <t>582,600</t>
  </si>
  <si>
    <t>0106950000</t>
  </si>
  <si>
    <t>596,700</t>
  </si>
  <si>
    <t>0107001000</t>
  </si>
  <si>
    <t>446,200</t>
  </si>
  <si>
    <t>0107056000</t>
  </si>
  <si>
    <t>645,300</t>
  </si>
  <si>
    <t>0200233000</t>
  </si>
  <si>
    <t>831,900</t>
  </si>
  <si>
    <t>0200263000</t>
  </si>
  <si>
    <t>1,603,100</t>
  </si>
  <si>
    <t>0200437000</t>
  </si>
  <si>
    <t>947,300</t>
  </si>
  <si>
    <t>0200444000</t>
  </si>
  <si>
    <t>1,361,600</t>
  </si>
  <si>
    <t>0200473010</t>
  </si>
  <si>
    <t>1,046,800</t>
  </si>
  <si>
    <t>0200473030</t>
  </si>
  <si>
    <t>930,300</t>
  </si>
  <si>
    <t>0200495000</t>
  </si>
  <si>
    <t>301,300</t>
  </si>
  <si>
    <t>0200514000</t>
  </si>
  <si>
    <t>1,312,300</t>
  </si>
  <si>
    <t>0200515000</t>
  </si>
  <si>
    <t>1,497,500</t>
  </si>
  <si>
    <t>0200516000</t>
  </si>
  <si>
    <t>1,450,400</t>
  </si>
  <si>
    <t>0200540000</t>
  </si>
  <si>
    <t>484,300</t>
  </si>
  <si>
    <t>0200541000</t>
  </si>
  <si>
    <t>1,294,400</t>
  </si>
  <si>
    <t>0200544000</t>
  </si>
  <si>
    <t>1,330,500</t>
  </si>
  <si>
    <t>0201199000</t>
  </si>
  <si>
    <t>1,296,600</t>
  </si>
  <si>
    <t>0201200000</t>
  </si>
  <si>
    <t>0201754000</t>
  </si>
  <si>
    <t>685,900</t>
  </si>
  <si>
    <t>0201829000</t>
  </si>
  <si>
    <t>346 - OFFICE CLS B+</t>
  </si>
  <si>
    <t>97,992,400</t>
  </si>
  <si>
    <t>0201851000</t>
  </si>
  <si>
    <t>436,800</t>
  </si>
  <si>
    <t>0201852000</t>
  </si>
  <si>
    <t>403 - NEW MANUFACTURING</t>
  </si>
  <si>
    <t>1,507,700</t>
  </si>
  <si>
    <t>0201853000</t>
  </si>
  <si>
    <t>455,600</t>
  </si>
  <si>
    <t>0201863000</t>
  </si>
  <si>
    <t>CV - Conventional</t>
  </si>
  <si>
    <t>1,516,478</t>
  </si>
  <si>
    <t>0201864000</t>
  </si>
  <si>
    <t>401 - WHSE: INDUSTRIAL</t>
  </si>
  <si>
    <t>1,334,422</t>
  </si>
  <si>
    <t>0202107000</t>
  </si>
  <si>
    <t>329 - BAR/TAVERN/PUB</t>
  </si>
  <si>
    <t>935,100</t>
  </si>
  <si>
    <t>0202156001</t>
  </si>
  <si>
    <t>402 - OFFICE: INDUSTRIAL</t>
  </si>
  <si>
    <t>4,771,700</t>
  </si>
  <si>
    <t>0202160000</t>
  </si>
  <si>
    <t>60,738,400</t>
  </si>
  <si>
    <t>0202161000</t>
  </si>
  <si>
    <t>173,278,300</t>
  </si>
  <si>
    <t>0202315000</t>
  </si>
  <si>
    <t>2,312,253</t>
  </si>
  <si>
    <t>0202336000</t>
  </si>
  <si>
    <t>2,225,100</t>
  </si>
  <si>
    <t>0202360000</t>
  </si>
  <si>
    <t>39,574,600</t>
  </si>
  <si>
    <t>0202370000</t>
  </si>
  <si>
    <t>5,541,305</t>
  </si>
  <si>
    <t>0202375000</t>
  </si>
  <si>
    <t>378,215</t>
  </si>
  <si>
    <t>0202376000</t>
  </si>
  <si>
    <t>295,385</t>
  </si>
  <si>
    <t>0202390000</t>
  </si>
  <si>
    <t>3,831,745</t>
  </si>
  <si>
    <t>0202400000</t>
  </si>
  <si>
    <t>3,894,660</t>
  </si>
  <si>
    <t>0202450000</t>
  </si>
  <si>
    <t>3,172,994</t>
  </si>
  <si>
    <t>0202490000</t>
  </si>
  <si>
    <t>3,043,942</t>
  </si>
  <si>
    <t>0202598000</t>
  </si>
  <si>
    <t>317 - STORAGE WHSE (old)</t>
  </si>
  <si>
    <t>2,375,500</t>
  </si>
  <si>
    <t>0202734000</t>
  </si>
  <si>
    <t>20,340,289</t>
  </si>
  <si>
    <t>0202740000</t>
  </si>
  <si>
    <t>14,932,520</t>
  </si>
  <si>
    <t>0202745000</t>
  </si>
  <si>
    <t>8,401,889</t>
  </si>
  <si>
    <t>0202750000</t>
  </si>
  <si>
    <t>36,362,400</t>
  </si>
  <si>
    <t>0202905000</t>
  </si>
  <si>
    <t>770,700</t>
  </si>
  <si>
    <t>0203029000</t>
  </si>
  <si>
    <t>665,589</t>
  </si>
  <si>
    <t>0203030000</t>
  </si>
  <si>
    <t>662,011</t>
  </si>
  <si>
    <t>0203031000</t>
  </si>
  <si>
    <t>666,200</t>
  </si>
  <si>
    <t>0203198000</t>
  </si>
  <si>
    <t>952,800</t>
  </si>
  <si>
    <t>0203458000</t>
  </si>
  <si>
    <t>616,700</t>
  </si>
  <si>
    <t>0203510075</t>
  </si>
  <si>
    <t>344 - OFFICE 3-9 STORY</t>
  </si>
  <si>
    <t>3,144,500</t>
  </si>
  <si>
    <t>0203517600</t>
  </si>
  <si>
    <t>109,167,600</t>
  </si>
  <si>
    <t>0203613000</t>
  </si>
  <si>
    <t>1,551,200</t>
  </si>
  <si>
    <t>0203653000</t>
  </si>
  <si>
    <t>2,147,400</t>
  </si>
  <si>
    <t>0203665000</t>
  </si>
  <si>
    <t>1,356,800</t>
  </si>
  <si>
    <t>0203666000</t>
  </si>
  <si>
    <t>1,328,000</t>
  </si>
  <si>
    <t>0203671000</t>
  </si>
  <si>
    <t>1,711,000</t>
  </si>
  <si>
    <t>0203698000</t>
  </si>
  <si>
    <t>2,727,300</t>
  </si>
  <si>
    <t>0203818000</t>
  </si>
  <si>
    <t>1,935,500</t>
  </si>
  <si>
    <t>0300001000</t>
  </si>
  <si>
    <t>1,917,100</t>
  </si>
  <si>
    <t>0300027000</t>
  </si>
  <si>
    <t>2,892,200</t>
  </si>
  <si>
    <t>0300041002</t>
  </si>
  <si>
    <t>4,601,000</t>
  </si>
  <si>
    <t>0300043000</t>
  </si>
  <si>
    <t>2,132,500</t>
  </si>
  <si>
    <t>0300044000</t>
  </si>
  <si>
    <t>1,178,500</t>
  </si>
  <si>
    <t>0300045000</t>
  </si>
  <si>
    <t>1,513,500</t>
  </si>
  <si>
    <t>0300049000</t>
  </si>
  <si>
    <t>916,300</t>
  </si>
  <si>
    <t>0300107000</t>
  </si>
  <si>
    <t>912,200</t>
  </si>
  <si>
    <t>0300168000</t>
  </si>
  <si>
    <t>18,710,100</t>
  </si>
  <si>
    <t>0300440000</t>
  </si>
  <si>
    <t>1,365,700</t>
  </si>
  <si>
    <t>0300449000</t>
  </si>
  <si>
    <t>392,947,800</t>
  </si>
  <si>
    <t>0300470000</t>
  </si>
  <si>
    <t>345,597,100</t>
  </si>
  <si>
    <t>0300470100</t>
  </si>
  <si>
    <t>282,956,100</t>
  </si>
  <si>
    <t>0301075000</t>
  </si>
  <si>
    <t>1,738,500</t>
  </si>
  <si>
    <t>0301310000</t>
  </si>
  <si>
    <t>2,297,000</t>
  </si>
  <si>
    <t>0301312000</t>
  </si>
  <si>
    <t>641,100</t>
  </si>
  <si>
    <t>0301313000</t>
  </si>
  <si>
    <t>987,000</t>
  </si>
  <si>
    <t>0301318000</t>
  </si>
  <si>
    <t>2,289,000</t>
  </si>
  <si>
    <t>0301319000</t>
  </si>
  <si>
    <t>2,531,400</t>
  </si>
  <si>
    <t>0301320000</t>
  </si>
  <si>
    <t>1,446,500</t>
  </si>
  <si>
    <t>0301335000</t>
  </si>
  <si>
    <t>3,113,700</t>
  </si>
  <si>
    <t>0301341000</t>
  </si>
  <si>
    <t>2,283,900</t>
  </si>
  <si>
    <t>0301342000</t>
  </si>
  <si>
    <t>2,028,800</t>
  </si>
  <si>
    <t>0301344000</t>
  </si>
  <si>
    <t>286,100</t>
  </si>
  <si>
    <t>0301346000</t>
  </si>
  <si>
    <t>1,908,000</t>
  </si>
  <si>
    <t>0301357000</t>
  </si>
  <si>
    <t>1,612,000</t>
  </si>
  <si>
    <t>0301358000</t>
  </si>
  <si>
    <t>1,456,600</t>
  </si>
  <si>
    <t>0301359000</t>
  </si>
  <si>
    <t>1,361,700</t>
  </si>
  <si>
    <t>0301361000</t>
  </si>
  <si>
    <t>3,115,200</t>
  </si>
  <si>
    <t>0301366000</t>
  </si>
  <si>
    <t>1,492,400</t>
  </si>
  <si>
    <t>0301385000</t>
  </si>
  <si>
    <t>2,254,100</t>
  </si>
  <si>
    <t>0301424000</t>
  </si>
  <si>
    <t>1,183,200</t>
  </si>
  <si>
    <t>0301428000</t>
  </si>
  <si>
    <t>1,131,100</t>
  </si>
  <si>
    <t>0301429000</t>
  </si>
  <si>
    <t>510,329</t>
  </si>
  <si>
    <t>0301430000</t>
  </si>
  <si>
    <t>684,588</t>
  </si>
  <si>
    <t>0301431000</t>
  </si>
  <si>
    <t>1,418,965</t>
  </si>
  <si>
    <t>0301433000</t>
  </si>
  <si>
    <t>813,416</t>
  </si>
  <si>
    <t>0301434000</t>
  </si>
  <si>
    <t>658,000</t>
  </si>
  <si>
    <t>0301445000</t>
  </si>
  <si>
    <t>934,000</t>
  </si>
  <si>
    <t>0301459000</t>
  </si>
  <si>
    <t>1,767,700</t>
  </si>
  <si>
    <t>0301460000</t>
  </si>
  <si>
    <t>732,300</t>
  </si>
  <si>
    <t>0301462000</t>
  </si>
  <si>
    <t>845,800</t>
  </si>
  <si>
    <t>0301464000</t>
  </si>
  <si>
    <t>954,200</t>
  </si>
  <si>
    <t>0301467000</t>
  </si>
  <si>
    <t>869,700</t>
  </si>
  <si>
    <t>0301497000</t>
  </si>
  <si>
    <t>1,007,900</t>
  </si>
  <si>
    <t>0301500000</t>
  </si>
  <si>
    <t>1,175,763</t>
  </si>
  <si>
    <t>0301502000</t>
  </si>
  <si>
    <t>1,122,920</t>
  </si>
  <si>
    <t>0301503000</t>
  </si>
  <si>
    <t>1,155,947</t>
  </si>
  <si>
    <t>0301504000</t>
  </si>
  <si>
    <t>2,424,187</t>
  </si>
  <si>
    <t>0301505000</t>
  </si>
  <si>
    <t>1,188,974</t>
  </si>
  <si>
    <t>0301506000</t>
  </si>
  <si>
    <t>2,807,301</t>
  </si>
  <si>
    <t>0301507000</t>
  </si>
  <si>
    <t>0301508000</t>
  </si>
  <si>
    <t>2,878,309</t>
  </si>
  <si>
    <t>0301536000</t>
  </si>
  <si>
    <t>144,209,000</t>
  </si>
  <si>
    <t>0301560010</t>
  </si>
  <si>
    <t>186,681,900</t>
  </si>
  <si>
    <t>0301570001</t>
  </si>
  <si>
    <t>134,348,800</t>
  </si>
  <si>
    <t>0301655000</t>
  </si>
  <si>
    <t>2,245,400</t>
  </si>
  <si>
    <t>0301922050</t>
  </si>
  <si>
    <t>265,072,300</t>
  </si>
  <si>
    <t>0301985000</t>
  </si>
  <si>
    <t>1,284,600</t>
  </si>
  <si>
    <t>0302000000</t>
  </si>
  <si>
    <t>2,266,900</t>
  </si>
  <si>
    <t>0302011000</t>
  </si>
  <si>
    <t>1,348,000</t>
  </si>
  <si>
    <t>0302047000</t>
  </si>
  <si>
    <t>1,877,300</t>
  </si>
  <si>
    <t>0302050000</t>
  </si>
  <si>
    <t>1,588,300</t>
  </si>
  <si>
    <t>0302058000</t>
  </si>
  <si>
    <t>1,091,900</t>
  </si>
  <si>
    <t>0302059000</t>
  </si>
  <si>
    <t>1,096,300</t>
  </si>
  <si>
    <t>0302061000</t>
  </si>
  <si>
    <t>2,078,400</t>
  </si>
  <si>
    <t>0302075000</t>
  </si>
  <si>
    <t>3,824,800</t>
  </si>
  <si>
    <t>0302077000</t>
  </si>
  <si>
    <t>836,400</t>
  </si>
  <si>
    <t>0302106000</t>
  </si>
  <si>
    <t>775,900</t>
  </si>
  <si>
    <t>0302154001</t>
  </si>
  <si>
    <t>2,509,800</t>
  </si>
  <si>
    <t>0302161000</t>
  </si>
  <si>
    <t>118 - ELDERLY HOME</t>
  </si>
  <si>
    <t>3,798,800</t>
  </si>
  <si>
    <t>0302172000</t>
  </si>
  <si>
    <t>1,240,700</t>
  </si>
  <si>
    <t>0302176000</t>
  </si>
  <si>
    <t>1,956,500</t>
  </si>
  <si>
    <t>0302178000</t>
  </si>
  <si>
    <t>1,377,400</t>
  </si>
  <si>
    <t>0302179000</t>
  </si>
  <si>
    <t>1,249,700</t>
  </si>
  <si>
    <t>0302181000</t>
  </si>
  <si>
    <t>1,266,600</t>
  </si>
  <si>
    <t>0302251002</t>
  </si>
  <si>
    <t>1,191,100</t>
  </si>
  <si>
    <t>0302272000</t>
  </si>
  <si>
    <t>2,364,700</t>
  </si>
  <si>
    <t>0302274000</t>
  </si>
  <si>
    <t>1,107,500</t>
  </si>
  <si>
    <t>0302277000</t>
  </si>
  <si>
    <t>1,207,600</t>
  </si>
  <si>
    <t>0302281000</t>
  </si>
  <si>
    <t>2,518,200</t>
  </si>
  <si>
    <t>0302283010</t>
  </si>
  <si>
    <t>468,900</t>
  </si>
  <si>
    <t>0302304000</t>
  </si>
  <si>
    <t>1,031,200</t>
  </si>
  <si>
    <t>0302305000</t>
  </si>
  <si>
    <t>2,946,300</t>
  </si>
  <si>
    <t>0302306000</t>
  </si>
  <si>
    <t>3,317,000</t>
  </si>
  <si>
    <t>0302315000</t>
  </si>
  <si>
    <t>1,906,900</t>
  </si>
  <si>
    <t>0302322000</t>
  </si>
  <si>
    <t>1,988,000</t>
  </si>
  <si>
    <t>0302323000</t>
  </si>
  <si>
    <t>1,447,700</t>
  </si>
  <si>
    <t>0302330000</t>
  </si>
  <si>
    <t>1,727,600</t>
  </si>
  <si>
    <t>0302332000</t>
  </si>
  <si>
    <t>2,184,400</t>
  </si>
  <si>
    <t>0302343000</t>
  </si>
  <si>
    <t>2,895,000</t>
  </si>
  <si>
    <t>0302348000</t>
  </si>
  <si>
    <t>482,400</t>
  </si>
  <si>
    <t>0302349000</t>
  </si>
  <si>
    <t>1,533,400</t>
  </si>
  <si>
    <t>0302350000</t>
  </si>
  <si>
    <t>2,223,500</t>
  </si>
  <si>
    <t>0302351000</t>
  </si>
  <si>
    <t>0302352000</t>
  </si>
  <si>
    <t>906,800</t>
  </si>
  <si>
    <t>0302353000</t>
  </si>
  <si>
    <t>1,728,900</t>
  </si>
  <si>
    <t>0302354000</t>
  </si>
  <si>
    <t>1,930,000</t>
  </si>
  <si>
    <t>0302356000</t>
  </si>
  <si>
    <t>6,174,700</t>
  </si>
  <si>
    <t>0302360000</t>
  </si>
  <si>
    <t>1,203,700</t>
  </si>
  <si>
    <t>0302361000</t>
  </si>
  <si>
    <t>1,408,900</t>
  </si>
  <si>
    <t>0302362000</t>
  </si>
  <si>
    <t>3,424,700</t>
  </si>
  <si>
    <t>0302363000</t>
  </si>
  <si>
    <t>3,580,400</t>
  </si>
  <si>
    <t>0302364000</t>
  </si>
  <si>
    <t>1,374,800</t>
  </si>
  <si>
    <t>0302367000</t>
  </si>
  <si>
    <t>0302368000</t>
  </si>
  <si>
    <t>1,103,400</t>
  </si>
  <si>
    <t>0302369000</t>
  </si>
  <si>
    <t>1,246,000</t>
  </si>
  <si>
    <t>0302371000</t>
  </si>
  <si>
    <t>3,429,600</t>
  </si>
  <si>
    <t>0302372000</t>
  </si>
  <si>
    <t>2,182,400</t>
  </si>
  <si>
    <t>0302375000</t>
  </si>
  <si>
    <t>2,937,600</t>
  </si>
  <si>
    <t>0302376000</t>
  </si>
  <si>
    <t>3,872,300</t>
  </si>
  <si>
    <t>0302379000</t>
  </si>
  <si>
    <t>5,648,428</t>
  </si>
  <si>
    <t>0302380000</t>
  </si>
  <si>
    <t>1,443,000</t>
  </si>
  <si>
    <t>0302381010</t>
  </si>
  <si>
    <t>3,440,200</t>
  </si>
  <si>
    <t>0302381050</t>
  </si>
  <si>
    <t>1,518,300</t>
  </si>
  <si>
    <t>0302391000</t>
  </si>
  <si>
    <t>15,770,351</t>
  </si>
  <si>
    <t>0302392000</t>
  </si>
  <si>
    <t>3,554,549</t>
  </si>
  <si>
    <t>0302394000</t>
  </si>
  <si>
    <t>2,103,000</t>
  </si>
  <si>
    <t>0302395000</t>
  </si>
  <si>
    <t>1,312,400</t>
  </si>
  <si>
    <t>0302397000</t>
  </si>
  <si>
    <t>152 - APT 2BR units</t>
  </si>
  <si>
    <t>1,536,500</t>
  </si>
  <si>
    <t>0302403000</t>
  </si>
  <si>
    <t>1,740,900</t>
  </si>
  <si>
    <t>0302404000</t>
  </si>
  <si>
    <t>1,572,200</t>
  </si>
  <si>
    <t>0302405000</t>
  </si>
  <si>
    <t>1,298,400</t>
  </si>
  <si>
    <t>0302411000</t>
  </si>
  <si>
    <t>1,170,800</t>
  </si>
  <si>
    <t>0302412000</t>
  </si>
  <si>
    <t>1,054,000</t>
  </si>
  <si>
    <t>0302413000</t>
  </si>
  <si>
    <t>1,068,000</t>
  </si>
  <si>
    <t>0302415000</t>
  </si>
  <si>
    <t>1,263,300</t>
  </si>
  <si>
    <t>0302416000</t>
  </si>
  <si>
    <t>1,398,900</t>
  </si>
  <si>
    <t>0302417000</t>
  </si>
  <si>
    <t>8,623,872</t>
  </si>
  <si>
    <t>0302418000</t>
  </si>
  <si>
    <t>840,000</t>
  </si>
  <si>
    <t>0302419000</t>
  </si>
  <si>
    <t>840,450</t>
  </si>
  <si>
    <t>0302420000</t>
  </si>
  <si>
    <t>0302456000</t>
  </si>
  <si>
    <t>2,339,500</t>
  </si>
  <si>
    <t>0302463000</t>
  </si>
  <si>
    <t>2,179,900</t>
  </si>
  <si>
    <t>0302474000</t>
  </si>
  <si>
    <t>1,508,000</t>
  </si>
  <si>
    <t>0302475000</t>
  </si>
  <si>
    <t>1,933,600</t>
  </si>
  <si>
    <t>0302492000</t>
  </si>
  <si>
    <t>2,251,700</t>
  </si>
  <si>
    <t>0302508000</t>
  </si>
  <si>
    <t>703,600</t>
  </si>
  <si>
    <t>0302510000</t>
  </si>
  <si>
    <t>1,117,500</t>
  </si>
  <si>
    <t>0302511000</t>
  </si>
  <si>
    <t>4,322,100</t>
  </si>
  <si>
    <t>0302516000</t>
  </si>
  <si>
    <t>1,470,700</t>
  </si>
  <si>
    <t>0302518000</t>
  </si>
  <si>
    <t>1,391,900</t>
  </si>
  <si>
    <t>0302523000</t>
  </si>
  <si>
    <t>2,716,700</t>
  </si>
  <si>
    <t>0302525000</t>
  </si>
  <si>
    <t>1,432,700</t>
  </si>
  <si>
    <t>0302527000</t>
  </si>
  <si>
    <t>1,563,700</t>
  </si>
  <si>
    <t>0302538000</t>
  </si>
  <si>
    <t>1,040,500</t>
  </si>
  <si>
    <t>0302810000</t>
  </si>
  <si>
    <t>2,791,700</t>
  </si>
  <si>
    <t>0302811000</t>
  </si>
  <si>
    <t>44,052,400</t>
  </si>
  <si>
    <t>0302813000</t>
  </si>
  <si>
    <t>11,358,400</t>
  </si>
  <si>
    <t>0302886000</t>
  </si>
  <si>
    <t>12,311,000</t>
  </si>
  <si>
    <t>0302952014</t>
  </si>
  <si>
    <t>40,425,900</t>
  </si>
  <si>
    <t>0302952024</t>
  </si>
  <si>
    <t>HR - High Rise</t>
  </si>
  <si>
    <t>22,538,100</t>
  </si>
  <si>
    <t>0303028060</t>
  </si>
  <si>
    <t>2,193,700</t>
  </si>
  <si>
    <t>0303041302</t>
  </si>
  <si>
    <t>116 - RES PARKING GARAGE</t>
  </si>
  <si>
    <t>4,130,900</t>
  </si>
  <si>
    <t>0303065000</t>
  </si>
  <si>
    <t>2,022,600</t>
  </si>
  <si>
    <t>0303091000</t>
  </si>
  <si>
    <t>2,890,500</t>
  </si>
  <si>
    <t>0303097000</t>
  </si>
  <si>
    <t>1,829,000</t>
  </si>
  <si>
    <t>0303098000</t>
  </si>
  <si>
    <t>3,695,200</t>
  </si>
  <si>
    <t>0303107000</t>
  </si>
  <si>
    <t>1,200,000</t>
  </si>
  <si>
    <t>0303108000</t>
  </si>
  <si>
    <t>1,168,900</t>
  </si>
  <si>
    <t>0303119000</t>
  </si>
  <si>
    <t>1,425,600</t>
  </si>
  <si>
    <t>0303125000</t>
  </si>
  <si>
    <t>2,563,100</t>
  </si>
  <si>
    <t>0303126000</t>
  </si>
  <si>
    <t>4,285,100</t>
  </si>
  <si>
    <t>0303127000</t>
  </si>
  <si>
    <t>2,881,200</t>
  </si>
  <si>
    <t>0303143000</t>
  </si>
  <si>
    <t>1,991,800</t>
  </si>
  <si>
    <t>0303147000</t>
  </si>
  <si>
    <t>2,767,200</t>
  </si>
  <si>
    <t>0303152000</t>
  </si>
  <si>
    <t>1,720,500</t>
  </si>
  <si>
    <t>0303154000</t>
  </si>
  <si>
    <t>1,601,086</t>
  </si>
  <si>
    <t>0303155000</t>
  </si>
  <si>
    <t>1,517,914</t>
  </si>
  <si>
    <t>0303156000</t>
  </si>
  <si>
    <t>1,823,400</t>
  </si>
  <si>
    <t>0303157000</t>
  </si>
  <si>
    <t>1,458,900</t>
  </si>
  <si>
    <t>0303158000</t>
  </si>
  <si>
    <t>1,490,900</t>
  </si>
  <si>
    <t>0303170000</t>
  </si>
  <si>
    <t>1,325,300</t>
  </si>
  <si>
    <t>0303174000</t>
  </si>
  <si>
    <t>1,764,800</t>
  </si>
  <si>
    <t>0303176000</t>
  </si>
  <si>
    <t>6,221,300</t>
  </si>
  <si>
    <t>0303177000</t>
  </si>
  <si>
    <t>2,196,000</t>
  </si>
  <si>
    <t>0303178000</t>
  </si>
  <si>
    <t>2,903,300</t>
  </si>
  <si>
    <t>0303183000</t>
  </si>
  <si>
    <t>1,080,800</t>
  </si>
  <si>
    <t>0303185000</t>
  </si>
  <si>
    <t>1,056,700</t>
  </si>
  <si>
    <t>0303186000</t>
  </si>
  <si>
    <t>1,735,400</t>
  </si>
  <si>
    <t>0303187000</t>
  </si>
  <si>
    <t>959,700</t>
  </si>
  <si>
    <t>0303188000</t>
  </si>
  <si>
    <t>991,400</t>
  </si>
  <si>
    <t>0303189000</t>
  </si>
  <si>
    <t>938,800</t>
  </si>
  <si>
    <t>0303190000</t>
  </si>
  <si>
    <t>1,111,300</t>
  </si>
  <si>
    <t>0303191000</t>
  </si>
  <si>
    <t>1,141,100</t>
  </si>
  <si>
    <t>0303192000</t>
  </si>
  <si>
    <t>1,593,800</t>
  </si>
  <si>
    <t>0303199000</t>
  </si>
  <si>
    <t>2,200,900</t>
  </si>
  <si>
    <t>0303201000</t>
  </si>
  <si>
    <t>1,078,300</t>
  </si>
  <si>
    <t>0303204000</t>
  </si>
  <si>
    <t>1,861,400</t>
  </si>
  <si>
    <t>0303223000</t>
  </si>
  <si>
    <t>1,536,400</t>
  </si>
  <si>
    <t>0303232000</t>
  </si>
  <si>
    <t>1,421,700</t>
  </si>
  <si>
    <t>0303234000</t>
  </si>
  <si>
    <t>4,851,400</t>
  </si>
  <si>
    <t>0303241000</t>
  </si>
  <si>
    <t>1,155,000</t>
  </si>
  <si>
    <t>0303246000</t>
  </si>
  <si>
    <t>1,358,900</t>
  </si>
  <si>
    <t>0303256000</t>
  </si>
  <si>
    <t>1,036,800</t>
  </si>
  <si>
    <t>0303257000</t>
  </si>
  <si>
    <t>1,131,900</t>
  </si>
  <si>
    <t>0303258000</t>
  </si>
  <si>
    <t>1,247,000</t>
  </si>
  <si>
    <t>0303259000</t>
  </si>
  <si>
    <t>1,199,800</t>
  </si>
  <si>
    <t>0303261000</t>
  </si>
  <si>
    <t>2,204,200</t>
  </si>
  <si>
    <t>0303263000</t>
  </si>
  <si>
    <t>1,202,800</t>
  </si>
  <si>
    <t>0303267000</t>
  </si>
  <si>
    <t>715,500</t>
  </si>
  <si>
    <t>0303268000</t>
  </si>
  <si>
    <t>737,500</t>
  </si>
  <si>
    <t>0303270000</t>
  </si>
  <si>
    <t>3,494,500</t>
  </si>
  <si>
    <t>0303271000</t>
  </si>
  <si>
    <t>3,525,800</t>
  </si>
  <si>
    <t>0303272000</t>
  </si>
  <si>
    <t>5,585,400</t>
  </si>
  <si>
    <t>0303274000</t>
  </si>
  <si>
    <t>1,421,000</t>
  </si>
  <si>
    <t>0303275000</t>
  </si>
  <si>
    <t>1,043,900</t>
  </si>
  <si>
    <t>0303275010</t>
  </si>
  <si>
    <t>0303279000</t>
  </si>
  <si>
    <t>1,188,900</t>
  </si>
  <si>
    <t>0303285000</t>
  </si>
  <si>
    <t>2,717,900</t>
  </si>
  <si>
    <t>0303286000</t>
  </si>
  <si>
    <t>1,886,400</t>
  </si>
  <si>
    <t>0303287000</t>
  </si>
  <si>
    <t>1,807,600</t>
  </si>
  <si>
    <t>0303288000</t>
  </si>
  <si>
    <t>1,664,900</t>
  </si>
  <si>
    <t>0303291000</t>
  </si>
  <si>
    <t>3,276,800</t>
  </si>
  <si>
    <t>0303292000</t>
  </si>
  <si>
    <t>3,391,800</t>
  </si>
  <si>
    <t>0303297000</t>
  </si>
  <si>
    <t>1,424,600</t>
  </si>
  <si>
    <t>0303298000</t>
  </si>
  <si>
    <t>1,622,500</t>
  </si>
  <si>
    <t>0303299000</t>
  </si>
  <si>
    <t>2,685,800</t>
  </si>
  <si>
    <t>0303300000</t>
  </si>
  <si>
    <t>341 - BANK BUILDING</t>
  </si>
  <si>
    <t>1,838,900</t>
  </si>
  <si>
    <t>0303301000</t>
  </si>
  <si>
    <t>2,015,900</t>
  </si>
  <si>
    <t>0303337000</t>
  </si>
  <si>
    <t>4,171,900</t>
  </si>
  <si>
    <t>0303338000</t>
  </si>
  <si>
    <t>943,500</t>
  </si>
  <si>
    <t>0303357000</t>
  </si>
  <si>
    <t>1,792,200</t>
  </si>
  <si>
    <t>0303361000</t>
  </si>
  <si>
    <t>3,195,700</t>
  </si>
  <si>
    <t>0303459000</t>
  </si>
  <si>
    <t>1,093,000</t>
  </si>
  <si>
    <t>0303461000</t>
  </si>
  <si>
    <t>893,100</t>
  </si>
  <si>
    <t>0303486000</t>
  </si>
  <si>
    <t>967,300</t>
  </si>
  <si>
    <t>0303487000</t>
  </si>
  <si>
    <t>2,649,800</t>
  </si>
  <si>
    <t>0303512009</t>
  </si>
  <si>
    <t>756,600</t>
  </si>
  <si>
    <t>0303516000</t>
  </si>
  <si>
    <t>1,551,400</t>
  </si>
  <si>
    <t>0303518000</t>
  </si>
  <si>
    <t>1,617,200</t>
  </si>
  <si>
    <t>0303520000</t>
  </si>
  <si>
    <t>1,004,200</t>
  </si>
  <si>
    <t>0303521020</t>
  </si>
  <si>
    <t>1,350,300</t>
  </si>
  <si>
    <t>0303521040</t>
  </si>
  <si>
    <t>0303536000</t>
  </si>
  <si>
    <t>1,229,300</t>
  </si>
  <si>
    <t>0303539000</t>
  </si>
  <si>
    <t>868,100</t>
  </si>
  <si>
    <t>0303544000</t>
  </si>
  <si>
    <t>2,329,400</t>
  </si>
  <si>
    <t>0303549000</t>
  </si>
  <si>
    <t>19,922,400</t>
  </si>
  <si>
    <t>0303552000</t>
  </si>
  <si>
    <t>799,200</t>
  </si>
  <si>
    <t>0303555000</t>
  </si>
  <si>
    <t>1,188,700</t>
  </si>
  <si>
    <t>0303636000</t>
  </si>
  <si>
    <t>20,250,000</t>
  </si>
  <si>
    <t>0303745000</t>
  </si>
  <si>
    <t>6,588,100</t>
  </si>
  <si>
    <t>0303823000</t>
  </si>
  <si>
    <t>46,734,400</t>
  </si>
  <si>
    <t>0303825000</t>
  </si>
  <si>
    <t>2,895,965</t>
  </si>
  <si>
    <t>0303827000</t>
  </si>
  <si>
    <t>4,177,400</t>
  </si>
  <si>
    <t>0303831000</t>
  </si>
  <si>
    <t>1,116,000</t>
  </si>
  <si>
    <t>0303832000</t>
  </si>
  <si>
    <t>1,320,635</t>
  </si>
  <si>
    <t>0303895000</t>
  </si>
  <si>
    <t>265,344,400</t>
  </si>
  <si>
    <t>0304014000</t>
  </si>
  <si>
    <t>825,400</t>
  </si>
  <si>
    <t>0304015000</t>
  </si>
  <si>
    <t>15,773,000</t>
  </si>
  <si>
    <t>0304019000</t>
  </si>
  <si>
    <t>3,878,700</t>
  </si>
  <si>
    <t>0304186000</t>
  </si>
  <si>
    <t>1,189,300</t>
  </si>
  <si>
    <t>0304308000</t>
  </si>
  <si>
    <t>100,311,700</t>
  </si>
  <si>
    <t>0304314045</t>
  </si>
  <si>
    <t>790,000</t>
  </si>
  <si>
    <t>0304318004</t>
  </si>
  <si>
    <t>514,900</t>
  </si>
  <si>
    <t>0304329000</t>
  </si>
  <si>
    <t>360 - MUSEUM, GALLERY</t>
  </si>
  <si>
    <t>3,471,400</t>
  </si>
  <si>
    <t>0304435000</t>
  </si>
  <si>
    <t>126 - SUBSD HOUSING S-231D</t>
  </si>
  <si>
    <t>1,282,400</t>
  </si>
  <si>
    <t>0304438000</t>
  </si>
  <si>
    <t>3,399,900</t>
  </si>
  <si>
    <t>0304439000</t>
  </si>
  <si>
    <t>1,883,237</t>
  </si>
  <si>
    <t>0304440000</t>
  </si>
  <si>
    <t>572,055</t>
  </si>
  <si>
    <t>0304441000</t>
  </si>
  <si>
    <t>1,106,600</t>
  </si>
  <si>
    <t>0304442000</t>
  </si>
  <si>
    <t>0304443000</t>
  </si>
  <si>
    <t>1,309,500</t>
  </si>
  <si>
    <t>0304444000</t>
  </si>
  <si>
    <t>0304444001</t>
  </si>
  <si>
    <t>0304446000</t>
  </si>
  <si>
    <t>1,350,500</t>
  </si>
  <si>
    <t>0304459000</t>
  </si>
  <si>
    <t>412,009</t>
  </si>
  <si>
    <t>0304461000</t>
  </si>
  <si>
    <t>1,216,100</t>
  </si>
  <si>
    <t>0304462000</t>
  </si>
  <si>
    <t>954,700</t>
  </si>
  <si>
    <t>0304463000</t>
  </si>
  <si>
    <t>1,217,400</t>
  </si>
  <si>
    <t>0304464000</t>
  </si>
  <si>
    <t>1,011,600</t>
  </si>
  <si>
    <t>0304465000</t>
  </si>
  <si>
    <t>935,400</t>
  </si>
  <si>
    <t>0304467000</t>
  </si>
  <si>
    <t>4,206,300</t>
  </si>
  <si>
    <t>0304469000</t>
  </si>
  <si>
    <t>1,627,700</t>
  </si>
  <si>
    <t>0304477000</t>
  </si>
  <si>
    <t>595,900</t>
  </si>
  <si>
    <t>0304506000</t>
  </si>
  <si>
    <t>5,792,400</t>
  </si>
  <si>
    <t>0304572000</t>
  </si>
  <si>
    <t>782,200</t>
  </si>
  <si>
    <t>0304580000</t>
  </si>
  <si>
    <t>643,623</t>
  </si>
  <si>
    <t>0304581000</t>
  </si>
  <si>
    <t>826,777</t>
  </si>
  <si>
    <t>0304599000</t>
  </si>
  <si>
    <t>6,500,100</t>
  </si>
  <si>
    <t>0304684000</t>
  </si>
  <si>
    <t>303 - PRIV CITY CLUB</t>
  </si>
  <si>
    <t>5,374,400</t>
  </si>
  <si>
    <t>0304686000</t>
  </si>
  <si>
    <t>6,376,600</t>
  </si>
  <si>
    <t>0304687000</t>
  </si>
  <si>
    <t>5,753,600</t>
  </si>
  <si>
    <t>0304704000</t>
  </si>
  <si>
    <t>345 - OFFICE CLS B</t>
  </si>
  <si>
    <t>16,337,200</t>
  </si>
  <si>
    <t>0304737000</t>
  </si>
  <si>
    <t>8,888,900</t>
  </si>
  <si>
    <t>0304745000</t>
  </si>
  <si>
    <t>3,636,839</t>
  </si>
  <si>
    <t>0304746000</t>
  </si>
  <si>
    <t>2,918,105</t>
  </si>
  <si>
    <t>0304747000</t>
  </si>
  <si>
    <t>20,968,479</t>
  </si>
  <si>
    <t>0304748000</t>
  </si>
  <si>
    <t>3,159,841</t>
  </si>
  <si>
    <t>0304757000</t>
  </si>
  <si>
    <t>345,338</t>
  </si>
  <si>
    <t>0304766000</t>
  </si>
  <si>
    <t>4,299,800</t>
  </si>
  <si>
    <t>0304767000</t>
  </si>
  <si>
    <t>11,036,300</t>
  </si>
  <si>
    <t>0304781000</t>
  </si>
  <si>
    <t>19,461,500</t>
  </si>
  <si>
    <t>0304787000</t>
  </si>
  <si>
    <t>2,586,800</t>
  </si>
  <si>
    <t>0304794000</t>
  </si>
  <si>
    <t>24,377,000</t>
  </si>
  <si>
    <t>0304797000</t>
  </si>
  <si>
    <t>10,870,700</t>
  </si>
  <si>
    <t>0304803000</t>
  </si>
  <si>
    <t>2,780,716</t>
  </si>
  <si>
    <t>0304804000</t>
  </si>
  <si>
    <t>3,399,884</t>
  </si>
  <si>
    <t>0304805000</t>
  </si>
  <si>
    <t>122 - LODGING SUITES</t>
  </si>
  <si>
    <t>6,835,100</t>
  </si>
  <si>
    <t>0304806000</t>
  </si>
  <si>
    <t>12,868,900</t>
  </si>
  <si>
    <t>0304808000</t>
  </si>
  <si>
    <t>3,412,100</t>
  </si>
  <si>
    <t>0304838000</t>
  </si>
  <si>
    <t>20,821,100</t>
  </si>
  <si>
    <t>0304892000</t>
  </si>
  <si>
    <t>76,632,800</t>
  </si>
  <si>
    <t>0304894000</t>
  </si>
  <si>
    <t>10,620,305</t>
  </si>
  <si>
    <t>0304895000</t>
  </si>
  <si>
    <t>6,475,795</t>
  </si>
  <si>
    <t>0304896020</t>
  </si>
  <si>
    <t>198,061,500</t>
  </si>
  <si>
    <t>0304910020</t>
  </si>
  <si>
    <t>193,022,800</t>
  </si>
  <si>
    <t>0304920000</t>
  </si>
  <si>
    <t>2,542,700</t>
  </si>
  <si>
    <t>0304935000</t>
  </si>
  <si>
    <t>1,504,700</t>
  </si>
  <si>
    <t>0304937000</t>
  </si>
  <si>
    <t>1,603,000</t>
  </si>
  <si>
    <t>0304938000</t>
  </si>
  <si>
    <t>1,690,400</t>
  </si>
  <si>
    <t>0304939000</t>
  </si>
  <si>
    <t>1,123,300</t>
  </si>
  <si>
    <t>0304941000</t>
  </si>
  <si>
    <t>2,248,200</t>
  </si>
  <si>
    <t>0304944000</t>
  </si>
  <si>
    <t>324 - SUPERMARKET</t>
  </si>
  <si>
    <t>6,974,700</t>
  </si>
  <si>
    <t>0304950000</t>
  </si>
  <si>
    <t>10,213,300</t>
  </si>
  <si>
    <t>0304951000</t>
  </si>
  <si>
    <t>875,300</t>
  </si>
  <si>
    <t>0304952000</t>
  </si>
  <si>
    <t>1,357,500</t>
  </si>
  <si>
    <t>0304953000</t>
  </si>
  <si>
    <t>1,043,600</t>
  </si>
  <si>
    <t>0304954000</t>
  </si>
  <si>
    <t>631,100</t>
  </si>
  <si>
    <t>0304956000</t>
  </si>
  <si>
    <t>6,843,600</t>
  </si>
  <si>
    <t>0304957000</t>
  </si>
  <si>
    <t>668,800</t>
  </si>
  <si>
    <t>0304958000</t>
  </si>
  <si>
    <t>831,000</t>
  </si>
  <si>
    <t>0304965012</t>
  </si>
  <si>
    <t>205,775,400</t>
  </si>
  <si>
    <t>0304965014</t>
  </si>
  <si>
    <t>22,350,300</t>
  </si>
  <si>
    <t>0304966000</t>
  </si>
  <si>
    <t>19,893,900</t>
  </si>
  <si>
    <t>0304979020</t>
  </si>
  <si>
    <t>3,747,200</t>
  </si>
  <si>
    <t>0304980012</t>
  </si>
  <si>
    <t>101,131,700</t>
  </si>
  <si>
    <t>0304980014</t>
  </si>
  <si>
    <t>7,104,800</t>
  </si>
  <si>
    <t>0305021000</t>
  </si>
  <si>
    <t>34,977,800</t>
  </si>
  <si>
    <t>0305109000</t>
  </si>
  <si>
    <t>829,300</t>
  </si>
  <si>
    <t>0305110000</t>
  </si>
  <si>
    <t>0305111000</t>
  </si>
  <si>
    <t>830,200</t>
  </si>
  <si>
    <t>0305111001</t>
  </si>
  <si>
    <t>0305126000</t>
  </si>
  <si>
    <t>2,112,400</t>
  </si>
  <si>
    <t>0305126001</t>
  </si>
  <si>
    <t>877,100</t>
  </si>
  <si>
    <t>0305127000</t>
  </si>
  <si>
    <t>871,100</t>
  </si>
  <si>
    <t>0305129000</t>
  </si>
  <si>
    <t>711,800</t>
  </si>
  <si>
    <t>0305136000</t>
  </si>
  <si>
    <t>847,400</t>
  </si>
  <si>
    <t>0305137000</t>
  </si>
  <si>
    <t>823,700</t>
  </si>
  <si>
    <t>0305138000</t>
  </si>
  <si>
    <t>662,800</t>
  </si>
  <si>
    <t>0305140000</t>
  </si>
  <si>
    <t>608,100</t>
  </si>
  <si>
    <t>0305257000</t>
  </si>
  <si>
    <t>1,028,400</t>
  </si>
  <si>
    <t>0305258000</t>
  </si>
  <si>
    <t>721,000</t>
  </si>
  <si>
    <t>0305265000</t>
  </si>
  <si>
    <t>6,732,800</t>
  </si>
  <si>
    <t>0305271000</t>
  </si>
  <si>
    <t>1,124,300</t>
  </si>
  <si>
    <t>0305272000</t>
  </si>
  <si>
    <t>1,106,800</t>
  </si>
  <si>
    <t>0305273000</t>
  </si>
  <si>
    <t>1,162,900</t>
  </si>
  <si>
    <t>0305279000</t>
  </si>
  <si>
    <t>3,668,200</t>
  </si>
  <si>
    <t>0305280000</t>
  </si>
  <si>
    <t>941,900</t>
  </si>
  <si>
    <t>0305281000</t>
  </si>
  <si>
    <t>759,500</t>
  </si>
  <si>
    <t>0305282000</t>
  </si>
  <si>
    <t>860,600</t>
  </si>
  <si>
    <t>0305283000</t>
  </si>
  <si>
    <t>691,600</t>
  </si>
  <si>
    <t>0305284000</t>
  </si>
  <si>
    <t>0305285000</t>
  </si>
  <si>
    <t>611,100</t>
  </si>
  <si>
    <t>0305289000</t>
  </si>
  <si>
    <t>765,700</t>
  </si>
  <si>
    <t>0305290000</t>
  </si>
  <si>
    <t>1,208,200</t>
  </si>
  <si>
    <t>0305291000</t>
  </si>
  <si>
    <t>963,100</t>
  </si>
  <si>
    <t>0305292000</t>
  </si>
  <si>
    <t>0305293000</t>
  </si>
  <si>
    <t>1,334,500</t>
  </si>
  <si>
    <t>0305294000</t>
  </si>
  <si>
    <t>1,037,500</t>
  </si>
  <si>
    <t>0305297000</t>
  </si>
  <si>
    <t>943,400</t>
  </si>
  <si>
    <t>0305298000</t>
  </si>
  <si>
    <t>862,800</t>
  </si>
  <si>
    <t>0305299000</t>
  </si>
  <si>
    <t>0305300000</t>
  </si>
  <si>
    <t>916,100</t>
  </si>
  <si>
    <t>0305301000</t>
  </si>
  <si>
    <t>1,058,966</t>
  </si>
  <si>
    <t>0305302000</t>
  </si>
  <si>
    <t>0305303000</t>
  </si>
  <si>
    <t>0305307000</t>
  </si>
  <si>
    <t>1,036,000</t>
  </si>
  <si>
    <t>0305308000</t>
  </si>
  <si>
    <t>919,914</t>
  </si>
  <si>
    <t>0305309000</t>
  </si>
  <si>
    <t>921,386</t>
  </si>
  <si>
    <t>0305364200</t>
  </si>
  <si>
    <t>348 - OFFICE CLS A</t>
  </si>
  <si>
    <t>312,343,200</t>
  </si>
  <si>
    <t>0305400101</t>
  </si>
  <si>
    <t>1,117,900</t>
  </si>
  <si>
    <t>0305424024</t>
  </si>
  <si>
    <t>29,524,100</t>
  </si>
  <si>
    <t>0305456000</t>
  </si>
  <si>
    <t>891,400</t>
  </si>
  <si>
    <t>0305457000</t>
  </si>
  <si>
    <t>2,032,100</t>
  </si>
  <si>
    <t>0305460000</t>
  </si>
  <si>
    <t>774,700</t>
  </si>
  <si>
    <t>0305466001</t>
  </si>
  <si>
    <t>449,800</t>
  </si>
  <si>
    <t>0305469000</t>
  </si>
  <si>
    <t>989,200</t>
  </si>
  <si>
    <t>0305470000</t>
  </si>
  <si>
    <t>848,200</t>
  </si>
  <si>
    <t>0305471000</t>
  </si>
  <si>
    <t>907,300</t>
  </si>
  <si>
    <t>0305473000</t>
  </si>
  <si>
    <t>6,618,800</t>
  </si>
  <si>
    <t>0305484010</t>
  </si>
  <si>
    <t>8,926,800</t>
  </si>
  <si>
    <t>0305550000</t>
  </si>
  <si>
    <t>10,017,100</t>
  </si>
  <si>
    <t>0305776000</t>
  </si>
  <si>
    <t>2,643,900</t>
  </si>
  <si>
    <t>0305781000</t>
  </si>
  <si>
    <t>2,276,100</t>
  </si>
  <si>
    <t>0305818000</t>
  </si>
  <si>
    <t>1,128,100</t>
  </si>
  <si>
    <t>0305823000</t>
  </si>
  <si>
    <t>RM - Row Middle</t>
  </si>
  <si>
    <t>263,044</t>
  </si>
  <si>
    <t>0305824000</t>
  </si>
  <si>
    <t>0305825000</t>
  </si>
  <si>
    <t>0305827000</t>
  </si>
  <si>
    <t>860,400</t>
  </si>
  <si>
    <t>0305849000</t>
  </si>
  <si>
    <t>1,241,900</t>
  </si>
  <si>
    <t>0305850000</t>
  </si>
  <si>
    <t>2,337,300</t>
  </si>
  <si>
    <t>0305885000</t>
  </si>
  <si>
    <t>1,306,700</t>
  </si>
  <si>
    <t>0305894000</t>
  </si>
  <si>
    <t>1,717,600</t>
  </si>
  <si>
    <t>0305896000</t>
  </si>
  <si>
    <t>1,584,100</t>
  </si>
  <si>
    <t>0305897000</t>
  </si>
  <si>
    <t>1,785,000</t>
  </si>
  <si>
    <t>0305898000</t>
  </si>
  <si>
    <t>2,501,800</t>
  </si>
  <si>
    <t>0305937000</t>
  </si>
  <si>
    <t>1,250,600</t>
  </si>
  <si>
    <t>0305961000</t>
  </si>
  <si>
    <t>4,146,800</t>
  </si>
  <si>
    <t>0305962000</t>
  </si>
  <si>
    <t>2,692,900</t>
  </si>
  <si>
    <t>0305998000</t>
  </si>
  <si>
    <t>1,419,900</t>
  </si>
  <si>
    <t>0305999000</t>
  </si>
  <si>
    <t>1,327,800</t>
  </si>
  <si>
    <t>0306002000</t>
  </si>
  <si>
    <t>0306003000</t>
  </si>
  <si>
    <t>0306337000</t>
  </si>
  <si>
    <t>337,066,600</t>
  </si>
  <si>
    <t>0306386012</t>
  </si>
  <si>
    <t>MR - Mid Rise</t>
  </si>
  <si>
    <t>296,900</t>
  </si>
  <si>
    <t>0306388000</t>
  </si>
  <si>
    <t>776,100</t>
  </si>
  <si>
    <t>0306389000</t>
  </si>
  <si>
    <t>688,400</t>
  </si>
  <si>
    <t>0306395024</t>
  </si>
  <si>
    <t>FS - Free Standing</t>
  </si>
  <si>
    <t>534,700</t>
  </si>
  <si>
    <t>0306395026</t>
  </si>
  <si>
    <t>524,000</t>
  </si>
  <si>
    <t>0306395028</t>
  </si>
  <si>
    <t>293,200</t>
  </si>
  <si>
    <t>0306395030</t>
  </si>
  <si>
    <t>812,900</t>
  </si>
  <si>
    <t>0306395032</t>
  </si>
  <si>
    <t>407,700</t>
  </si>
  <si>
    <t>0306395034</t>
  </si>
  <si>
    <t>167,100</t>
  </si>
  <si>
    <t>0306395040</t>
  </si>
  <si>
    <t>442,800</t>
  </si>
  <si>
    <t>0306395042</t>
  </si>
  <si>
    <t>351,800</t>
  </si>
  <si>
    <t>0306395064</t>
  </si>
  <si>
    <t>335,300</t>
  </si>
  <si>
    <t>0306395066</t>
  </si>
  <si>
    <t>373,500</t>
  </si>
  <si>
    <t>0306395068</t>
  </si>
  <si>
    <t>218,100</t>
  </si>
  <si>
    <t>0306395070</t>
  </si>
  <si>
    <t>359,500</t>
  </si>
  <si>
    <t>0306395072</t>
  </si>
  <si>
    <t>582,200</t>
  </si>
  <si>
    <t>0306395074</t>
  </si>
  <si>
    <t>275,300</t>
  </si>
  <si>
    <t>0306395076</t>
  </si>
  <si>
    <t>686,300</t>
  </si>
  <si>
    <t>0306395078</t>
  </si>
  <si>
    <t>788,400</t>
  </si>
  <si>
    <t>0306395080</t>
  </si>
  <si>
    <t>253,400</t>
  </si>
  <si>
    <t>0306395088</t>
  </si>
  <si>
    <t>317,600</t>
  </si>
  <si>
    <t>0306395090</t>
  </si>
  <si>
    <t>392,400</t>
  </si>
  <si>
    <t>0306395110</t>
  </si>
  <si>
    <t>415,600</t>
  </si>
  <si>
    <t>0306395112</t>
  </si>
  <si>
    <t>306,900</t>
  </si>
  <si>
    <t>0306395114</t>
  </si>
  <si>
    <t>301,000</t>
  </si>
  <si>
    <t>0306395116</t>
  </si>
  <si>
    <t>539,400</t>
  </si>
  <si>
    <t>0306395118</t>
  </si>
  <si>
    <t>341,900</t>
  </si>
  <si>
    <t>0306395120</t>
  </si>
  <si>
    <t>280,200</t>
  </si>
  <si>
    <t>0306395122</t>
  </si>
  <si>
    <t>400,300</t>
  </si>
  <si>
    <t>0306395126</t>
  </si>
  <si>
    <t>252,400</t>
  </si>
  <si>
    <t>0306395128</t>
  </si>
  <si>
    <t>263,600</t>
  </si>
  <si>
    <t>0306395132</t>
  </si>
  <si>
    <t>674,000</t>
  </si>
  <si>
    <t>0306398000</t>
  </si>
  <si>
    <t>1,334,900</t>
  </si>
  <si>
    <t>0306399000</t>
  </si>
  <si>
    <t>1,237,200</t>
  </si>
  <si>
    <t>0306444002</t>
  </si>
  <si>
    <t>010 - CONDO MULTI-USE</t>
  </si>
  <si>
    <t>3,974,300</t>
  </si>
  <si>
    <t>0306502000</t>
  </si>
  <si>
    <t>5,775,500</t>
  </si>
  <si>
    <t>0306511000</t>
  </si>
  <si>
    <t>1,216,600</t>
  </si>
  <si>
    <t>0306512000</t>
  </si>
  <si>
    <t>1,118,400</t>
  </si>
  <si>
    <t>0306531002</t>
  </si>
  <si>
    <t>375,500</t>
  </si>
  <si>
    <t>0306531012</t>
  </si>
  <si>
    <t>140,200</t>
  </si>
  <si>
    <t>0306536000</t>
  </si>
  <si>
    <t>5,399,407</t>
  </si>
  <si>
    <t>0306536001</t>
  </si>
  <si>
    <t>577,787</t>
  </si>
  <si>
    <t>0306537000</t>
  </si>
  <si>
    <t>12,265,400</t>
  </si>
  <si>
    <t>0306539000</t>
  </si>
  <si>
    <t>5,232,707</t>
  </si>
  <si>
    <t>0306540000</t>
  </si>
  <si>
    <t>37,794,300</t>
  </si>
  <si>
    <t>0306577000</t>
  </si>
  <si>
    <t>182,093,400</t>
  </si>
  <si>
    <t>0306625000</t>
  </si>
  <si>
    <t>178,022,900</t>
  </si>
  <si>
    <t>0306873000</t>
  </si>
  <si>
    <t>2,211,100</t>
  </si>
  <si>
    <t>0306874000</t>
  </si>
  <si>
    <t>1,966,800</t>
  </si>
  <si>
    <t>0306875000</t>
  </si>
  <si>
    <t>1,551,000</t>
  </si>
  <si>
    <t>0306878000</t>
  </si>
  <si>
    <t>2,878,700</t>
  </si>
  <si>
    <t>0306897000</t>
  </si>
  <si>
    <t>2,718,600</t>
  </si>
  <si>
    <t>0306926000</t>
  </si>
  <si>
    <t>1,128,700</t>
  </si>
  <si>
    <t>0306989000</t>
  </si>
  <si>
    <t>3,325,146</t>
  </si>
  <si>
    <t>0306990000</t>
  </si>
  <si>
    <t>721,211</t>
  </si>
  <si>
    <t>0306992000</t>
  </si>
  <si>
    <t>1,393,356</t>
  </si>
  <si>
    <t>0400001000</t>
  </si>
  <si>
    <t>5,124,316</t>
  </si>
  <si>
    <t>0400006000</t>
  </si>
  <si>
    <t>1,998,600</t>
  </si>
  <si>
    <t>0400020000</t>
  </si>
  <si>
    <t>1,267,900</t>
  </si>
  <si>
    <t>0400028000</t>
  </si>
  <si>
    <t>2,619,300</t>
  </si>
  <si>
    <t>0400055000</t>
  </si>
  <si>
    <t>1,392,900</t>
  </si>
  <si>
    <t>0400081000</t>
  </si>
  <si>
    <t>2,499,400</t>
  </si>
  <si>
    <t>0400153000</t>
  </si>
  <si>
    <t>1,234,200</t>
  </si>
  <si>
    <t>0400220000</t>
  </si>
  <si>
    <t>2,649,300</t>
  </si>
  <si>
    <t>0400221000</t>
  </si>
  <si>
    <t>1,668,800</t>
  </si>
  <si>
    <t>0400222000</t>
  </si>
  <si>
    <t>1,353,400</t>
  </si>
  <si>
    <t>0400223000</t>
  </si>
  <si>
    <t>2,180,100</t>
  </si>
  <si>
    <t>0400224000</t>
  </si>
  <si>
    <t>1,402,900</t>
  </si>
  <si>
    <t>0400225000</t>
  </si>
  <si>
    <t>1,296,800</t>
  </si>
  <si>
    <t>0400230000</t>
  </si>
  <si>
    <t>1,695,200</t>
  </si>
  <si>
    <t>0400235000</t>
  </si>
  <si>
    <t>2,097,300</t>
  </si>
  <si>
    <t>0400292000</t>
  </si>
  <si>
    <t>1,799,300</t>
  </si>
  <si>
    <t>0400296000</t>
  </si>
  <si>
    <t>1,879,700</t>
  </si>
  <si>
    <t>0400359000</t>
  </si>
  <si>
    <t>962,100</t>
  </si>
  <si>
    <t>0400385000</t>
  </si>
  <si>
    <t>4,813,400</t>
  </si>
  <si>
    <t>0400410000</t>
  </si>
  <si>
    <t>2,843,470</t>
  </si>
  <si>
    <t>0400475000</t>
  </si>
  <si>
    <t>1,555,100</t>
  </si>
  <si>
    <t>0400477000</t>
  </si>
  <si>
    <t>1,306,200</t>
  </si>
  <si>
    <t>0400479000</t>
  </si>
  <si>
    <t>1,888,000</t>
  </si>
  <si>
    <t>0400480000</t>
  </si>
  <si>
    <t>1,752,700</t>
  </si>
  <si>
    <t>0400543000</t>
  </si>
  <si>
    <t>1,723,500</t>
  </si>
  <si>
    <t>0400545000</t>
  </si>
  <si>
    <t>1,283,500</t>
  </si>
  <si>
    <t>0400546000</t>
  </si>
  <si>
    <t>1,275,300</t>
  </si>
  <si>
    <t>0400547000</t>
  </si>
  <si>
    <t>1,904,300</t>
  </si>
  <si>
    <t>0400561000</t>
  </si>
  <si>
    <t>6,523,200</t>
  </si>
  <si>
    <t>0400562000</t>
  </si>
  <si>
    <t>3,110,000</t>
  </si>
  <si>
    <t>0400600040</t>
  </si>
  <si>
    <t>53,763,100</t>
  </si>
  <si>
    <t>0400660000</t>
  </si>
  <si>
    <t>2,388,319</t>
  </si>
  <si>
    <t>0400682000</t>
  </si>
  <si>
    <t>557,068</t>
  </si>
  <si>
    <t>0400710000</t>
  </si>
  <si>
    <t>2,312,898</t>
  </si>
  <si>
    <t>0400737000</t>
  </si>
  <si>
    <t>552,392</t>
  </si>
  <si>
    <t>0400749000</t>
  </si>
  <si>
    <t>1,232,213</t>
  </si>
  <si>
    <t>0400788000</t>
  </si>
  <si>
    <t>248,202</t>
  </si>
  <si>
    <t>0400790000</t>
  </si>
  <si>
    <t>3,016,824</t>
  </si>
  <si>
    <t>0400795000</t>
  </si>
  <si>
    <t>239,975</t>
  </si>
  <si>
    <t>0400854000</t>
  </si>
  <si>
    <t>935,600</t>
  </si>
  <si>
    <t>0400864000</t>
  </si>
  <si>
    <t>153,143,600</t>
  </si>
  <si>
    <t>0400892000</t>
  </si>
  <si>
    <t>2,199,800</t>
  </si>
  <si>
    <t>0400901000</t>
  </si>
  <si>
    <t>2,260,800</t>
  </si>
  <si>
    <t>0400953000</t>
  </si>
  <si>
    <t>2,333,500</t>
  </si>
  <si>
    <t>0400960000</t>
  </si>
  <si>
    <t>302 - INN, RESORT</t>
  </si>
  <si>
    <t>2,114,200</t>
  </si>
  <si>
    <t>0401037010</t>
  </si>
  <si>
    <t>152,551,732</t>
  </si>
  <si>
    <t>0401037050</t>
  </si>
  <si>
    <t>151,747,053</t>
  </si>
  <si>
    <t>0401037075</t>
  </si>
  <si>
    <t>151,888,418</t>
  </si>
  <si>
    <t>0401037085</t>
  </si>
  <si>
    <t>155,246,500</t>
  </si>
  <si>
    <t>0401119000</t>
  </si>
  <si>
    <t>1,395,000</t>
  </si>
  <si>
    <t>0401120010</t>
  </si>
  <si>
    <t>2,873,700</t>
  </si>
  <si>
    <t>0401123000</t>
  </si>
  <si>
    <t>1,488,000</t>
  </si>
  <si>
    <t>0401129226</t>
  </si>
  <si>
    <t>13,886,100</t>
  </si>
  <si>
    <t>0401201000</t>
  </si>
  <si>
    <t>0401204000</t>
  </si>
  <si>
    <t>1,297,826</t>
  </si>
  <si>
    <t>0401205000</t>
  </si>
  <si>
    <t>0401206000</t>
  </si>
  <si>
    <t>0401207000</t>
  </si>
  <si>
    <t>0401208000</t>
  </si>
  <si>
    <t>0401210000</t>
  </si>
  <si>
    <t>1,459,466</t>
  </si>
  <si>
    <t>0401211000</t>
  </si>
  <si>
    <t>0401212000</t>
  </si>
  <si>
    <t>0401213000</t>
  </si>
  <si>
    <t>0401214000</t>
  </si>
  <si>
    <t>1,460,646</t>
  </si>
  <si>
    <t>0401215000</t>
  </si>
  <si>
    <t>0401216000</t>
  </si>
  <si>
    <t>0401217000</t>
  </si>
  <si>
    <t>0401218000</t>
  </si>
  <si>
    <t>0401219000</t>
  </si>
  <si>
    <t>0401221000</t>
  </si>
  <si>
    <t>0401222000</t>
  </si>
  <si>
    <t>0401223000</t>
  </si>
  <si>
    <t>0401224000</t>
  </si>
  <si>
    <t>0401225000</t>
  </si>
  <si>
    <t>0401226000</t>
  </si>
  <si>
    <t>0401227000</t>
  </si>
  <si>
    <t>0401228000</t>
  </si>
  <si>
    <t>0401229000</t>
  </si>
  <si>
    <t>4,214,400</t>
  </si>
  <si>
    <t>0401284000</t>
  </si>
  <si>
    <t>1,744,988</t>
  </si>
  <si>
    <t>0401285000</t>
  </si>
  <si>
    <t>1,740,268</t>
  </si>
  <si>
    <t>0401286000</t>
  </si>
  <si>
    <t>1,406,373</t>
  </si>
  <si>
    <t>0401287000</t>
  </si>
  <si>
    <t>1,419,350</t>
  </si>
  <si>
    <t>0401290000</t>
  </si>
  <si>
    <t>1,415,811</t>
  </si>
  <si>
    <t>0401292000</t>
  </si>
  <si>
    <t>0401293000</t>
  </si>
  <si>
    <t>0401294000</t>
  </si>
  <si>
    <t>0401295000</t>
  </si>
  <si>
    <t>0401296000</t>
  </si>
  <si>
    <t>0401297000</t>
  </si>
  <si>
    <t>0401298000</t>
  </si>
  <si>
    <t>0401299000</t>
  </si>
  <si>
    <t>0401300000</t>
  </si>
  <si>
    <t>0401301000</t>
  </si>
  <si>
    <t>0401302000</t>
  </si>
  <si>
    <t>0401303000</t>
  </si>
  <si>
    <t>0401304000</t>
  </si>
  <si>
    <t>0401305000</t>
  </si>
  <si>
    <t>0401306000</t>
  </si>
  <si>
    <t>0401307000</t>
  </si>
  <si>
    <t>0401308000</t>
  </si>
  <si>
    <t>0401309000</t>
  </si>
  <si>
    <t>0401310000</t>
  </si>
  <si>
    <t>1,356,819</t>
  </si>
  <si>
    <t>0401323010</t>
  </si>
  <si>
    <t>173,141,800</t>
  </si>
  <si>
    <t>0401375000</t>
  </si>
  <si>
    <t>4,042,000</t>
  </si>
  <si>
    <t>0401376000</t>
  </si>
  <si>
    <t>3,998,000</t>
  </si>
  <si>
    <t>0401384000</t>
  </si>
  <si>
    <t>12,326,500</t>
  </si>
  <si>
    <t>0401388000</t>
  </si>
  <si>
    <t>1,334,400</t>
  </si>
  <si>
    <t>0401390000</t>
  </si>
  <si>
    <t>3,370,100</t>
  </si>
  <si>
    <t>0401391000</t>
  </si>
  <si>
    <t>1,479,100</t>
  </si>
  <si>
    <t>0401392000</t>
  </si>
  <si>
    <t>2,824,200</t>
  </si>
  <si>
    <t>0401393000</t>
  </si>
  <si>
    <t>2,037,100</t>
  </si>
  <si>
    <t>0401398000</t>
  </si>
  <si>
    <t>8,659,500</t>
  </si>
  <si>
    <t>0401401000</t>
  </si>
  <si>
    <t>4,661,446</t>
  </si>
  <si>
    <t>0401402000</t>
  </si>
  <si>
    <t>5,103,690</t>
  </si>
  <si>
    <t>0401403000</t>
  </si>
  <si>
    <t>4,907,394</t>
  </si>
  <si>
    <t>0401407000</t>
  </si>
  <si>
    <t>4,316,197</t>
  </si>
  <si>
    <t>0401408000</t>
  </si>
  <si>
    <t>4,138,376</t>
  </si>
  <si>
    <t>0401416000</t>
  </si>
  <si>
    <t>2,475,600</t>
  </si>
  <si>
    <t>0401425000</t>
  </si>
  <si>
    <t>239,990,700</t>
  </si>
  <si>
    <t>0401435000</t>
  </si>
  <si>
    <t>5,142,000</t>
  </si>
  <si>
    <t>0401437000</t>
  </si>
  <si>
    <t>2,423,000</t>
  </si>
  <si>
    <t>0401443000</t>
  </si>
  <si>
    <t>5,017,088</t>
  </si>
  <si>
    <t>0401450000</t>
  </si>
  <si>
    <t>3,858,600</t>
  </si>
  <si>
    <t>0401464000</t>
  </si>
  <si>
    <t>5,945,300</t>
  </si>
  <si>
    <t>0401470000</t>
  </si>
  <si>
    <t>3,685,800</t>
  </si>
  <si>
    <t>0401474000</t>
  </si>
  <si>
    <t>44,805,400</t>
  </si>
  <si>
    <t>0401476000</t>
  </si>
  <si>
    <t>6,058,100</t>
  </si>
  <si>
    <t>0401480000</t>
  </si>
  <si>
    <t>5,750,310</t>
  </si>
  <si>
    <t>0401506000</t>
  </si>
  <si>
    <t>8,641,400</t>
  </si>
  <si>
    <t>0401509000</t>
  </si>
  <si>
    <t>3,932,200</t>
  </si>
  <si>
    <t>0401514000</t>
  </si>
  <si>
    <t>10,080,100</t>
  </si>
  <si>
    <t>0401520000</t>
  </si>
  <si>
    <t>7,655,500</t>
  </si>
  <si>
    <t>0401523000</t>
  </si>
  <si>
    <t>2,286,900</t>
  </si>
  <si>
    <t>0401524000</t>
  </si>
  <si>
    <t>2,210,100</t>
  </si>
  <si>
    <t>0401525000</t>
  </si>
  <si>
    <t>2,934,600</t>
  </si>
  <si>
    <t>0401587000</t>
  </si>
  <si>
    <t>1,630,800</t>
  </si>
  <si>
    <t>0401595000</t>
  </si>
  <si>
    <t>1,387,100</t>
  </si>
  <si>
    <t>0401672000</t>
  </si>
  <si>
    <t>10,882,000</t>
  </si>
  <si>
    <t>0401694000</t>
  </si>
  <si>
    <t>1,669,100</t>
  </si>
  <si>
    <t>0401695000</t>
  </si>
  <si>
    <t>1,422,600</t>
  </si>
  <si>
    <t>0401696000</t>
  </si>
  <si>
    <t>0401697000</t>
  </si>
  <si>
    <t>1,285,300</t>
  </si>
  <si>
    <t>0401698000</t>
  </si>
  <si>
    <t>17,865,600</t>
  </si>
  <si>
    <t>0401700000</t>
  </si>
  <si>
    <t>14,415,900</t>
  </si>
  <si>
    <t>0401702000</t>
  </si>
  <si>
    <t>10,775,728</t>
  </si>
  <si>
    <t>0401703000</t>
  </si>
  <si>
    <t>8,091,901</t>
  </si>
  <si>
    <t>0401704000</t>
  </si>
  <si>
    <t>8,056,871</t>
  </si>
  <si>
    <t>0401737000</t>
  </si>
  <si>
    <t>14,057,500</t>
  </si>
  <si>
    <t>0401777000</t>
  </si>
  <si>
    <t>4,865,900</t>
  </si>
  <si>
    <t>0401821000</t>
  </si>
  <si>
    <t>1,751,100</t>
  </si>
  <si>
    <t>0401914000</t>
  </si>
  <si>
    <t>105,802,400</t>
  </si>
  <si>
    <t>0402244010</t>
  </si>
  <si>
    <t>124 - DORMITORY  bd</t>
  </si>
  <si>
    <t>80,667,600</t>
  </si>
  <si>
    <t>0402270000</t>
  </si>
  <si>
    <t>9,446,000</t>
  </si>
  <si>
    <t>0402293000</t>
  </si>
  <si>
    <t>3,391,700</t>
  </si>
  <si>
    <t>0402326000</t>
  </si>
  <si>
    <t>2,306,500</t>
  </si>
  <si>
    <t>0402335000</t>
  </si>
  <si>
    <t>2,825,700</t>
  </si>
  <si>
    <t>0402350010</t>
  </si>
  <si>
    <t>7,063,100</t>
  </si>
  <si>
    <t>0402443000</t>
  </si>
  <si>
    <t>1,778,000</t>
  </si>
  <si>
    <t>0402526000</t>
  </si>
  <si>
    <t>1,785,700</t>
  </si>
  <si>
    <t>0402584000</t>
  </si>
  <si>
    <t>1,175,900</t>
  </si>
  <si>
    <t>0402600002</t>
  </si>
  <si>
    <t>8,721,700</t>
  </si>
  <si>
    <t>0402600004</t>
  </si>
  <si>
    <t>361,900</t>
  </si>
  <si>
    <t>0402622000</t>
  </si>
  <si>
    <t>4,288,900</t>
  </si>
  <si>
    <t>0402623000</t>
  </si>
  <si>
    <t>2,073,400</t>
  </si>
  <si>
    <t>0402624000</t>
  </si>
  <si>
    <t>0402629000</t>
  </si>
  <si>
    <t>2,061,200</t>
  </si>
  <si>
    <t>0402630000</t>
  </si>
  <si>
    <t>2,434,300</t>
  </si>
  <si>
    <t>0402651000</t>
  </si>
  <si>
    <t>477,279</t>
  </si>
  <si>
    <t>0402671000</t>
  </si>
  <si>
    <t>458,865</t>
  </si>
  <si>
    <t>0402672000</t>
  </si>
  <si>
    <t>454,189</t>
  </si>
  <si>
    <t>0402763000</t>
  </si>
  <si>
    <t>1,891,500</t>
  </si>
  <si>
    <t>0402764000</t>
  </si>
  <si>
    <t>2,304,800</t>
  </si>
  <si>
    <t>0402765000</t>
  </si>
  <si>
    <t>2,310,900</t>
  </si>
  <si>
    <t>0402766000</t>
  </si>
  <si>
    <t>1,526,400</t>
  </si>
  <si>
    <t>0402866000</t>
  </si>
  <si>
    <t>584,900</t>
  </si>
  <si>
    <t>0402870000</t>
  </si>
  <si>
    <t>1,194,400</t>
  </si>
  <si>
    <t>0402872000</t>
  </si>
  <si>
    <t>1,053,500</t>
  </si>
  <si>
    <t>0402873000</t>
  </si>
  <si>
    <t>1,527,500</t>
  </si>
  <si>
    <t>0500032000</t>
  </si>
  <si>
    <t>5,099,900</t>
  </si>
  <si>
    <t>0500033000</t>
  </si>
  <si>
    <t>2,916,900</t>
  </si>
  <si>
    <t>0500041000</t>
  </si>
  <si>
    <t>813,800</t>
  </si>
  <si>
    <t>0500066000</t>
  </si>
  <si>
    <t>14,900,108</t>
  </si>
  <si>
    <t>0500117000</t>
  </si>
  <si>
    <t>342 - MEDICAL OFFICE</t>
  </si>
  <si>
    <t>1,083,500</t>
  </si>
  <si>
    <t>0500131000</t>
  </si>
  <si>
    <t>121,719,000</t>
  </si>
  <si>
    <t>0500162000</t>
  </si>
  <si>
    <t>543,296</t>
  </si>
  <si>
    <t>0500168000</t>
  </si>
  <si>
    <t>846,000</t>
  </si>
  <si>
    <t>0500171000</t>
  </si>
  <si>
    <t>1,029,404</t>
  </si>
  <si>
    <t>0500270000</t>
  </si>
  <si>
    <t>17,683,300</t>
  </si>
  <si>
    <t>0500478002</t>
  </si>
  <si>
    <t>40,805,005</t>
  </si>
  <si>
    <t>0500515000</t>
  </si>
  <si>
    <t>336 - COMM PKG GARAGE</t>
  </si>
  <si>
    <t>7,485,000</t>
  </si>
  <si>
    <t>0500550001</t>
  </si>
  <si>
    <t>14,197,085</t>
  </si>
  <si>
    <t>0500590000</t>
  </si>
  <si>
    <t>4,727,109</t>
  </si>
  <si>
    <t>0500698000</t>
  </si>
  <si>
    <t>1,756,200</t>
  </si>
  <si>
    <t>0500699000</t>
  </si>
  <si>
    <t>0500700000</t>
  </si>
  <si>
    <t>1,941,900</t>
  </si>
  <si>
    <t>0500701000</t>
  </si>
  <si>
    <t>1,554,400</t>
  </si>
  <si>
    <t>0500702000</t>
  </si>
  <si>
    <t>0500707000</t>
  </si>
  <si>
    <t>1,547,500</t>
  </si>
  <si>
    <t>0500707050</t>
  </si>
  <si>
    <t>738,700</t>
  </si>
  <si>
    <t>0500800000</t>
  </si>
  <si>
    <t>24,399,192</t>
  </si>
  <si>
    <t>0500805000</t>
  </si>
  <si>
    <t>78,416,500</t>
  </si>
  <si>
    <t>0500828000</t>
  </si>
  <si>
    <t>1,043,800</t>
  </si>
  <si>
    <t>0500848000</t>
  </si>
  <si>
    <t>1,903,400</t>
  </si>
  <si>
    <t>0500865000</t>
  </si>
  <si>
    <t>23,195,900</t>
  </si>
  <si>
    <t>0500888000</t>
  </si>
  <si>
    <t>2,105,100</t>
  </si>
  <si>
    <t>0500944000</t>
  </si>
  <si>
    <t>887,900</t>
  </si>
  <si>
    <t>0501031000</t>
  </si>
  <si>
    <t>1,652,100</t>
  </si>
  <si>
    <t>0501067000</t>
  </si>
  <si>
    <t>1,217,800</t>
  </si>
  <si>
    <t>0501124000</t>
  </si>
  <si>
    <t>925,400</t>
  </si>
  <si>
    <t>0501206000</t>
  </si>
  <si>
    <t>4,200,000</t>
  </si>
  <si>
    <t>0501235000</t>
  </si>
  <si>
    <t>7,151,101</t>
  </si>
  <si>
    <t>0501236000</t>
  </si>
  <si>
    <t>0501283000</t>
  </si>
  <si>
    <t>6,238,300</t>
  </si>
  <si>
    <t>0501313000</t>
  </si>
  <si>
    <t>4,979,300</t>
  </si>
  <si>
    <t>0501318000</t>
  </si>
  <si>
    <t>3,090,700</t>
  </si>
  <si>
    <t>0501319000</t>
  </si>
  <si>
    <t>3,078,200</t>
  </si>
  <si>
    <t>0501321000</t>
  </si>
  <si>
    <t>5,876,000</t>
  </si>
  <si>
    <t>0501323000</t>
  </si>
  <si>
    <t>5,068,600</t>
  </si>
  <si>
    <t>0501324000</t>
  </si>
  <si>
    <t>3,664,800</t>
  </si>
  <si>
    <t>0501325000</t>
  </si>
  <si>
    <t>3,742,600</t>
  </si>
  <si>
    <t>0501331000</t>
  </si>
  <si>
    <t>5,851,600</t>
  </si>
  <si>
    <t>0501332000</t>
  </si>
  <si>
    <t>4,290,500</t>
  </si>
  <si>
    <t>0501333000</t>
  </si>
  <si>
    <t>4,775,100</t>
  </si>
  <si>
    <t>0501336000</t>
  </si>
  <si>
    <t>5,522,400</t>
  </si>
  <si>
    <t>0501337000</t>
  </si>
  <si>
    <t>4,141,200</t>
  </si>
  <si>
    <t>0501338000</t>
  </si>
  <si>
    <t>5,118,900</t>
  </si>
  <si>
    <t>0501344000</t>
  </si>
  <si>
    <t>7,225,200</t>
  </si>
  <si>
    <t>0501360000</t>
  </si>
  <si>
    <t>2,650,300</t>
  </si>
  <si>
    <t>0501366000</t>
  </si>
  <si>
    <t>4,922,500</t>
  </si>
  <si>
    <t>0501367000</t>
  </si>
  <si>
    <t>4,628,600</t>
  </si>
  <si>
    <t>0501369000</t>
  </si>
  <si>
    <t>3,952,500</t>
  </si>
  <si>
    <t>0501370000</t>
  </si>
  <si>
    <t>3,590,700</t>
  </si>
  <si>
    <t>0501372000</t>
  </si>
  <si>
    <t>4,114,100</t>
  </si>
  <si>
    <t>0501373000</t>
  </si>
  <si>
    <t>4,416,500</t>
  </si>
  <si>
    <t>0501374000</t>
  </si>
  <si>
    <t>5,227,600</t>
  </si>
  <si>
    <t>0501390008</t>
  </si>
  <si>
    <t>511,000</t>
  </si>
  <si>
    <t>0501401000</t>
  </si>
  <si>
    <t>4,365,900</t>
  </si>
  <si>
    <t>0501404000</t>
  </si>
  <si>
    <t>4,673,700</t>
  </si>
  <si>
    <t>0501405000</t>
  </si>
  <si>
    <t>5,132,900</t>
  </si>
  <si>
    <t>0501408000</t>
  </si>
  <si>
    <t>7,960,600</t>
  </si>
  <si>
    <t>0501410000</t>
  </si>
  <si>
    <t>7,077,239</t>
  </si>
  <si>
    <t>0501411000</t>
  </si>
  <si>
    <t>7,095,561</t>
  </si>
  <si>
    <t>0501413000</t>
  </si>
  <si>
    <t>11,790,700</t>
  </si>
  <si>
    <t>0501414000</t>
  </si>
  <si>
    <t>1,962,600</t>
  </si>
  <si>
    <t>0501415000</t>
  </si>
  <si>
    <t>0501416000</t>
  </si>
  <si>
    <t>3,444,000</t>
  </si>
  <si>
    <t>0501417000</t>
  </si>
  <si>
    <t>1,036,500</t>
  </si>
  <si>
    <t>0501430000</t>
  </si>
  <si>
    <t>2,568,800</t>
  </si>
  <si>
    <t>0501486000</t>
  </si>
  <si>
    <t>8,989,200</t>
  </si>
  <si>
    <t>0501495000</t>
  </si>
  <si>
    <t>2,273,600</t>
  </si>
  <si>
    <t>0501496000</t>
  </si>
  <si>
    <t>1,529,800</t>
  </si>
  <si>
    <t>0501497000</t>
  </si>
  <si>
    <t>1,547,100</t>
  </si>
  <si>
    <t>0501498000</t>
  </si>
  <si>
    <t>3,032,100</t>
  </si>
  <si>
    <t>0501499000</t>
  </si>
  <si>
    <t>1,567,000</t>
  </si>
  <si>
    <t>0501500000</t>
  </si>
  <si>
    <t>1,740,400</t>
  </si>
  <si>
    <t>0501502000</t>
  </si>
  <si>
    <t>1,204,900</t>
  </si>
  <si>
    <t>0501503000</t>
  </si>
  <si>
    <t>2,006,000</t>
  </si>
  <si>
    <t>0501703000</t>
  </si>
  <si>
    <t>353 - SOCIAL CLUB</t>
  </si>
  <si>
    <t>3,193,700</t>
  </si>
  <si>
    <t>0501751000</t>
  </si>
  <si>
    <t>1,823,800</t>
  </si>
  <si>
    <t>0501761000</t>
  </si>
  <si>
    <t>2,336,800</t>
  </si>
  <si>
    <t>0501762000</t>
  </si>
  <si>
    <t>2,778,100</t>
  </si>
  <si>
    <t>0501763000</t>
  </si>
  <si>
    <t>1,386,300</t>
  </si>
  <si>
    <t>0501767000</t>
  </si>
  <si>
    <t>1,838,300</t>
  </si>
  <si>
    <t>0501768000</t>
  </si>
  <si>
    <t>1,870,100</t>
  </si>
  <si>
    <t>0501769000</t>
  </si>
  <si>
    <t>2,202,200</t>
  </si>
  <si>
    <t>0501770000</t>
  </si>
  <si>
    <t>1,542,300</t>
  </si>
  <si>
    <t>0501771000</t>
  </si>
  <si>
    <t>1,763,500</t>
  </si>
  <si>
    <t>0501785000</t>
  </si>
  <si>
    <t>1,843,200</t>
  </si>
  <si>
    <t>0501805000</t>
  </si>
  <si>
    <t>2,161,800</t>
  </si>
  <si>
    <t>0501806000</t>
  </si>
  <si>
    <t>2,479,400</t>
  </si>
  <si>
    <t>0501807000</t>
  </si>
  <si>
    <t>2,674,300</t>
  </si>
  <si>
    <t>0501808000</t>
  </si>
  <si>
    <t>1,834,000</t>
  </si>
  <si>
    <t>0501809000</t>
  </si>
  <si>
    <t>1,696,600</t>
  </si>
  <si>
    <t>0501810000</t>
  </si>
  <si>
    <t>1,856,800</t>
  </si>
  <si>
    <t>0501829000</t>
  </si>
  <si>
    <t>2,363,800</t>
  </si>
  <si>
    <t>0501882000</t>
  </si>
  <si>
    <t>2,279,200</t>
  </si>
  <si>
    <t>0501885000</t>
  </si>
  <si>
    <t>1,784,900</t>
  </si>
  <si>
    <t>0501935000</t>
  </si>
  <si>
    <t>2,112,500</t>
  </si>
  <si>
    <t>0501936000</t>
  </si>
  <si>
    <t>2,362,500</t>
  </si>
  <si>
    <t>0501942000</t>
  </si>
  <si>
    <t>2,601,300</t>
  </si>
  <si>
    <t>0501970000</t>
  </si>
  <si>
    <t>3,852,500</t>
  </si>
  <si>
    <t>0501971000</t>
  </si>
  <si>
    <t>1,694,900</t>
  </si>
  <si>
    <t>0501973000</t>
  </si>
  <si>
    <t>1,163,000</t>
  </si>
  <si>
    <t>0501974000</t>
  </si>
  <si>
    <t>2,776,000</t>
  </si>
  <si>
    <t>0501996000</t>
  </si>
  <si>
    <t>1,325,100</t>
  </si>
  <si>
    <t>0501997000</t>
  </si>
  <si>
    <t>2,343,600</t>
  </si>
  <si>
    <t>0502001002</t>
  </si>
  <si>
    <t>721,500</t>
  </si>
  <si>
    <t>0502003000</t>
  </si>
  <si>
    <t>2,308,900</t>
  </si>
  <si>
    <t>0502004000</t>
  </si>
  <si>
    <t>2,608,300</t>
  </si>
  <si>
    <t>0502006000</t>
  </si>
  <si>
    <t>1,355,100</t>
  </si>
  <si>
    <t>0502009000</t>
  </si>
  <si>
    <t>4,906,800</t>
  </si>
  <si>
    <t>0502011000</t>
  </si>
  <si>
    <t>1,912,800</t>
  </si>
  <si>
    <t>0502070000</t>
  </si>
  <si>
    <t>1,581,800</t>
  </si>
  <si>
    <t>0502150000</t>
  </si>
  <si>
    <t>3,529,900</t>
  </si>
  <si>
    <t>0502168000</t>
  </si>
  <si>
    <t>2,379,500</t>
  </si>
  <si>
    <t>0502169000</t>
  </si>
  <si>
    <t>3,279,500</t>
  </si>
  <si>
    <t>0502170001</t>
  </si>
  <si>
    <t>2,711,500</t>
  </si>
  <si>
    <t>0502186000</t>
  </si>
  <si>
    <t>11,993,400</t>
  </si>
  <si>
    <t>0502202000</t>
  </si>
  <si>
    <t>1,770,300</t>
  </si>
  <si>
    <t>0502205000</t>
  </si>
  <si>
    <t>9,890,800</t>
  </si>
  <si>
    <t>0502215000</t>
  </si>
  <si>
    <t>1,964,400</t>
  </si>
  <si>
    <t>0502216000</t>
  </si>
  <si>
    <t>0502265000</t>
  </si>
  <si>
    <t>3,742,500</t>
  </si>
  <si>
    <t>0502280000</t>
  </si>
  <si>
    <t>17,560,700</t>
  </si>
  <si>
    <t>0502290000</t>
  </si>
  <si>
    <t>3,741,000</t>
  </si>
  <si>
    <t>0502295000</t>
  </si>
  <si>
    <t>11,592,500</t>
  </si>
  <si>
    <t>0502325000</t>
  </si>
  <si>
    <t>1,484,600</t>
  </si>
  <si>
    <t>0502326000</t>
  </si>
  <si>
    <t>3,190,600</t>
  </si>
  <si>
    <t>0502327000</t>
  </si>
  <si>
    <t>3,502,600</t>
  </si>
  <si>
    <t>0502329000</t>
  </si>
  <si>
    <t>1,823,900</t>
  </si>
  <si>
    <t>0502330000</t>
  </si>
  <si>
    <t>0502331000</t>
  </si>
  <si>
    <t>1,843,000</t>
  </si>
  <si>
    <t>0502332000</t>
  </si>
  <si>
    <t>3,106,800</t>
  </si>
  <si>
    <t>0502333000</t>
  </si>
  <si>
    <t>2,936,100</t>
  </si>
  <si>
    <t>0502351000</t>
  </si>
  <si>
    <t>4,788,300</t>
  </si>
  <si>
    <t>0502356000</t>
  </si>
  <si>
    <t>1,549,600</t>
  </si>
  <si>
    <t>0502395000</t>
  </si>
  <si>
    <t>3,780,800</t>
  </si>
  <si>
    <t>0502399000</t>
  </si>
  <si>
    <t>2,345,800</t>
  </si>
  <si>
    <t>0502401000</t>
  </si>
  <si>
    <t>2,411,600</t>
  </si>
  <si>
    <t>0502402000</t>
  </si>
  <si>
    <t>2,729,700</t>
  </si>
  <si>
    <t>0502403000</t>
  </si>
  <si>
    <t>1,671,600</t>
  </si>
  <si>
    <t>0502404000</t>
  </si>
  <si>
    <t>1,339,500</t>
  </si>
  <si>
    <t>0502434000</t>
  </si>
  <si>
    <t>6,735,300</t>
  </si>
  <si>
    <t>0502435000</t>
  </si>
  <si>
    <t>2,385,900</t>
  </si>
  <si>
    <t>0502436000</t>
  </si>
  <si>
    <t>2,160,600</t>
  </si>
  <si>
    <t>0502534000</t>
  </si>
  <si>
    <t>7,418,300</t>
  </si>
  <si>
    <t>0502813000</t>
  </si>
  <si>
    <t>3,560,400</t>
  </si>
  <si>
    <t>0502843000</t>
  </si>
  <si>
    <t>3,276,200</t>
  </si>
  <si>
    <t>0502864000</t>
  </si>
  <si>
    <t>3,681,900</t>
  </si>
  <si>
    <t>0503000000</t>
  </si>
  <si>
    <t>15,058,000</t>
  </si>
  <si>
    <t>0503031000</t>
  </si>
  <si>
    <t>1,589,900</t>
  </si>
  <si>
    <t>0503057000</t>
  </si>
  <si>
    <t>3,922,700</t>
  </si>
  <si>
    <t>0503058000</t>
  </si>
  <si>
    <t>4,443,900</t>
  </si>
  <si>
    <t>0503060000</t>
  </si>
  <si>
    <t>0503081000</t>
  </si>
  <si>
    <t>2,073,900</t>
  </si>
  <si>
    <t>0503082000</t>
  </si>
  <si>
    <t>1,793,400</t>
  </si>
  <si>
    <t>0503087000</t>
  </si>
  <si>
    <t>2,541,300</t>
  </si>
  <si>
    <t>0503089000</t>
  </si>
  <si>
    <t>2,476,300</t>
  </si>
  <si>
    <t>0503090000</t>
  </si>
  <si>
    <t>1,841,800</t>
  </si>
  <si>
    <t>0503093000</t>
  </si>
  <si>
    <t>3,977,800</t>
  </si>
  <si>
    <t>0503094000</t>
  </si>
  <si>
    <t>4,173,400</t>
  </si>
  <si>
    <t>0503101000</t>
  </si>
  <si>
    <t>4,594,900</t>
  </si>
  <si>
    <t>0503102000</t>
  </si>
  <si>
    <t>5,134,900</t>
  </si>
  <si>
    <t>0503108000</t>
  </si>
  <si>
    <t>3,705,300</t>
  </si>
  <si>
    <t>0503110000</t>
  </si>
  <si>
    <t>2,801,400</t>
  </si>
  <si>
    <t>0503112000</t>
  </si>
  <si>
    <t>0503117000</t>
  </si>
  <si>
    <t>2,468,800</t>
  </si>
  <si>
    <t>0503123000</t>
  </si>
  <si>
    <t>1,608,700</t>
  </si>
  <si>
    <t>0503124000</t>
  </si>
  <si>
    <t>2,294,700</t>
  </si>
  <si>
    <t>0503125000</t>
  </si>
  <si>
    <t>2,805,400</t>
  </si>
  <si>
    <t>0503131000</t>
  </si>
  <si>
    <t>8,886,351</t>
  </si>
  <si>
    <t>0503132000</t>
  </si>
  <si>
    <t>0503141000</t>
  </si>
  <si>
    <t>2,384,200</t>
  </si>
  <si>
    <t>0503147000</t>
  </si>
  <si>
    <t>3,259,400</t>
  </si>
  <si>
    <t>0503148000</t>
  </si>
  <si>
    <t>0503151000</t>
  </si>
  <si>
    <t>3,091,400</t>
  </si>
  <si>
    <t>0503152000</t>
  </si>
  <si>
    <t>3,896,000</t>
  </si>
  <si>
    <t>0503156000</t>
  </si>
  <si>
    <t>4,751,800</t>
  </si>
  <si>
    <t>0503157000</t>
  </si>
  <si>
    <t>3,068,600</t>
  </si>
  <si>
    <t>0503158000</t>
  </si>
  <si>
    <t>3,233,400</t>
  </si>
  <si>
    <t>0503159000</t>
  </si>
  <si>
    <t>3,056,600</t>
  </si>
  <si>
    <t>0503160000</t>
  </si>
  <si>
    <t>3,672,900</t>
  </si>
  <si>
    <t>0503161000</t>
  </si>
  <si>
    <t>4,031,800</t>
  </si>
  <si>
    <t>0503162000</t>
  </si>
  <si>
    <t>2,253,400</t>
  </si>
  <si>
    <t>0503166000</t>
  </si>
  <si>
    <t>2,391,700</t>
  </si>
  <si>
    <t>0503167000</t>
  </si>
  <si>
    <t>4,745,000</t>
  </si>
  <si>
    <t>0503168000</t>
  </si>
  <si>
    <t>4,182,500</t>
  </si>
  <si>
    <t>0503171000</t>
  </si>
  <si>
    <t>4,795,600</t>
  </si>
  <si>
    <t>0503172000</t>
  </si>
  <si>
    <t>3,701,600</t>
  </si>
  <si>
    <t>0503176000</t>
  </si>
  <si>
    <t>4,347,200</t>
  </si>
  <si>
    <t>0503178000</t>
  </si>
  <si>
    <t>3,235,100</t>
  </si>
  <si>
    <t>0503179000</t>
  </si>
  <si>
    <t>0503180000</t>
  </si>
  <si>
    <t>3,745,900</t>
  </si>
  <si>
    <t>0503181000</t>
  </si>
  <si>
    <t>2,389,600</t>
  </si>
  <si>
    <t>0503183000</t>
  </si>
  <si>
    <t>5,990,400</t>
  </si>
  <si>
    <t>0503184000</t>
  </si>
  <si>
    <t>2,860,200</t>
  </si>
  <si>
    <t>0503185000</t>
  </si>
  <si>
    <t>2,192,800</t>
  </si>
  <si>
    <t>0503204000</t>
  </si>
  <si>
    <t>15,493,900</t>
  </si>
  <si>
    <t>0503207200</t>
  </si>
  <si>
    <t>26,618,800</t>
  </si>
  <si>
    <t>0503215000</t>
  </si>
  <si>
    <t>3,503,600</t>
  </si>
  <si>
    <t>0503216000</t>
  </si>
  <si>
    <t>11,513,900</t>
  </si>
  <si>
    <t>0503218000</t>
  </si>
  <si>
    <t>6,032,400</t>
  </si>
  <si>
    <t>0503219000</t>
  </si>
  <si>
    <t>4,842,800</t>
  </si>
  <si>
    <t>0503220000</t>
  </si>
  <si>
    <t>5,406,400</t>
  </si>
  <si>
    <t>0503221000</t>
  </si>
  <si>
    <t>0503223000</t>
  </si>
  <si>
    <t>4,771,600</t>
  </si>
  <si>
    <t>0503224000</t>
  </si>
  <si>
    <t>5,481,539</t>
  </si>
  <si>
    <t>0503225000</t>
  </si>
  <si>
    <t>5,612,261</t>
  </si>
  <si>
    <t>0503231000</t>
  </si>
  <si>
    <t>3,569,600</t>
  </si>
  <si>
    <t>0503232000</t>
  </si>
  <si>
    <t>3,851,700</t>
  </si>
  <si>
    <t>0503233000</t>
  </si>
  <si>
    <t>3,208,100</t>
  </si>
  <si>
    <t>0503234000</t>
  </si>
  <si>
    <t>3,592,700</t>
  </si>
  <si>
    <t>0503235000</t>
  </si>
  <si>
    <t>3,824,100</t>
  </si>
  <si>
    <t>0503236000</t>
  </si>
  <si>
    <t>3,120,500</t>
  </si>
  <si>
    <t>0503237000</t>
  </si>
  <si>
    <t>3,485,700</t>
  </si>
  <si>
    <t>0503238000</t>
  </si>
  <si>
    <t>3,145,500</t>
  </si>
  <si>
    <t>0503239000</t>
  </si>
  <si>
    <t>4,161,939</t>
  </si>
  <si>
    <t>0503240000</t>
  </si>
  <si>
    <t>4,071,461</t>
  </si>
  <si>
    <t>0503241000</t>
  </si>
  <si>
    <t>3,222,300</t>
  </si>
  <si>
    <t>0503242000</t>
  </si>
  <si>
    <t>2,495,600</t>
  </si>
  <si>
    <t>0503243000</t>
  </si>
  <si>
    <t>3,992,100</t>
  </si>
  <si>
    <t>0503244000</t>
  </si>
  <si>
    <t>3,363,600</t>
  </si>
  <si>
    <t>0503373000</t>
  </si>
  <si>
    <t>7,609,700</t>
  </si>
  <si>
    <t>0503380000</t>
  </si>
  <si>
    <t>12,332,200</t>
  </si>
  <si>
    <t>0503534000</t>
  </si>
  <si>
    <t>1,709,300</t>
  </si>
  <si>
    <t>0503595000</t>
  </si>
  <si>
    <t>19,455,100</t>
  </si>
  <si>
    <t>0503642000</t>
  </si>
  <si>
    <t>9,037,600</t>
  </si>
  <si>
    <t>0503693000</t>
  </si>
  <si>
    <t>12,524,400</t>
  </si>
  <si>
    <t>0503732000</t>
  </si>
  <si>
    <t>1,648,000</t>
  </si>
  <si>
    <t>0503758000</t>
  </si>
  <si>
    <t>6,302,200</t>
  </si>
  <si>
    <t>0503816000</t>
  </si>
  <si>
    <t>14,228,800</t>
  </si>
  <si>
    <t>0503817000</t>
  </si>
  <si>
    <t>7,320,100</t>
  </si>
  <si>
    <t>0503832000</t>
  </si>
  <si>
    <t>4,331,800</t>
  </si>
  <si>
    <t>0503849000</t>
  </si>
  <si>
    <t>1,266,384</t>
  </si>
  <si>
    <t>0503850000</t>
  </si>
  <si>
    <t>1,268,016</t>
  </si>
  <si>
    <t>0503851000</t>
  </si>
  <si>
    <t>1,763,000</t>
  </si>
  <si>
    <t>0503889000</t>
  </si>
  <si>
    <t>4,223,200</t>
  </si>
  <si>
    <t>0503890000</t>
  </si>
  <si>
    <t>2,171,700</t>
  </si>
  <si>
    <t>0503891000</t>
  </si>
  <si>
    <t>2,244,800</t>
  </si>
  <si>
    <t>0503899000</t>
  </si>
  <si>
    <t>14,074,800</t>
  </si>
  <si>
    <t>0503904000</t>
  </si>
  <si>
    <t>3,008,600</t>
  </si>
  <si>
    <t>0503924000</t>
  </si>
  <si>
    <t>32,538,000</t>
  </si>
  <si>
    <t>0503925000</t>
  </si>
  <si>
    <t>2,837,900</t>
  </si>
  <si>
    <t>0503929000</t>
  </si>
  <si>
    <t>3,215,600</t>
  </si>
  <si>
    <t>0503930000</t>
  </si>
  <si>
    <t>2,451,000</t>
  </si>
  <si>
    <t>0503931000</t>
  </si>
  <si>
    <t>3,210,400</t>
  </si>
  <si>
    <t>0503932000</t>
  </si>
  <si>
    <t>3,366,200</t>
  </si>
  <si>
    <t>0503933000</t>
  </si>
  <si>
    <t>3,604,100</t>
  </si>
  <si>
    <t>0504066000</t>
  </si>
  <si>
    <t>2,670,100</t>
  </si>
  <si>
    <t>0504140001</t>
  </si>
  <si>
    <t>46,674,400</t>
  </si>
  <si>
    <t>0504145002</t>
  </si>
  <si>
    <t>70,176,700</t>
  </si>
  <si>
    <t>0504225000</t>
  </si>
  <si>
    <t>181,807,700</t>
  </si>
  <si>
    <t>0504230000</t>
  </si>
  <si>
    <t>167,764,200</t>
  </si>
  <si>
    <t>0504231000</t>
  </si>
  <si>
    <t>15,108,500</t>
  </si>
  <si>
    <t>0504281010</t>
  </si>
  <si>
    <t>4,403,500</t>
  </si>
  <si>
    <t>0504313000</t>
  </si>
  <si>
    <t>110,116,100</t>
  </si>
  <si>
    <t>0504314016</t>
  </si>
  <si>
    <t>12,338,000</t>
  </si>
  <si>
    <t>0600022010</t>
  </si>
  <si>
    <t>59,431,500</t>
  </si>
  <si>
    <t>0600025000</t>
  </si>
  <si>
    <t>2,951,600</t>
  </si>
  <si>
    <t>0600026000</t>
  </si>
  <si>
    <t>4,210,998</t>
  </si>
  <si>
    <t>0600027000</t>
  </si>
  <si>
    <t>2,539,116</t>
  </si>
  <si>
    <t>0600028000</t>
  </si>
  <si>
    <t>1,788,110</t>
  </si>
  <si>
    <t>0600045000</t>
  </si>
  <si>
    <t>2,235,137</t>
  </si>
  <si>
    <t>0600046000</t>
  </si>
  <si>
    <t>0600055010</t>
  </si>
  <si>
    <t>24,058,600</t>
  </si>
  <si>
    <t>0600085000</t>
  </si>
  <si>
    <t>3,564,200</t>
  </si>
  <si>
    <t>0600099010</t>
  </si>
  <si>
    <t>1,185,700</t>
  </si>
  <si>
    <t>0600110000</t>
  </si>
  <si>
    <t>712,000</t>
  </si>
  <si>
    <t>0600111000</t>
  </si>
  <si>
    <t>1,258,000</t>
  </si>
  <si>
    <t>0600155000</t>
  </si>
  <si>
    <t>3,853,200</t>
  </si>
  <si>
    <t>0600222000</t>
  </si>
  <si>
    <t>13,662,241</t>
  </si>
  <si>
    <t>0600250000</t>
  </si>
  <si>
    <t>826,400</t>
  </si>
  <si>
    <t>0600286000</t>
  </si>
  <si>
    <t>3,023,400</t>
  </si>
  <si>
    <t>0600287010</t>
  </si>
  <si>
    <t>1,643,100</t>
  </si>
  <si>
    <t>0600289000</t>
  </si>
  <si>
    <t>2,148,200</t>
  </si>
  <si>
    <t>0600373000</t>
  </si>
  <si>
    <t>806,100</t>
  </si>
  <si>
    <t>0600417000</t>
  </si>
  <si>
    <t>1,283,200</t>
  </si>
  <si>
    <t>0600418000</t>
  </si>
  <si>
    <t>1,154,800</t>
  </si>
  <si>
    <t>0600419000</t>
  </si>
  <si>
    <t>1,198,700</t>
  </si>
  <si>
    <t>0600423000</t>
  </si>
  <si>
    <t>4,978,100</t>
  </si>
  <si>
    <t>0600457010</t>
  </si>
  <si>
    <t>2,399,700</t>
  </si>
  <si>
    <t>0600466000</t>
  </si>
  <si>
    <t>1,123,100</t>
  </si>
  <si>
    <t>0600466010</t>
  </si>
  <si>
    <t>1,123,700</t>
  </si>
  <si>
    <t>0600468000</t>
  </si>
  <si>
    <t>600,600</t>
  </si>
  <si>
    <t>0600469000</t>
  </si>
  <si>
    <t>1,586,500</t>
  </si>
  <si>
    <t>0600472000</t>
  </si>
  <si>
    <t>3,776,000</t>
  </si>
  <si>
    <t>0600474000</t>
  </si>
  <si>
    <t>1,040,000</t>
  </si>
  <si>
    <t>0600481000</t>
  </si>
  <si>
    <t>1,206,100</t>
  </si>
  <si>
    <t>0600482000</t>
  </si>
  <si>
    <t>703,100</t>
  </si>
  <si>
    <t>0600485000</t>
  </si>
  <si>
    <t>1,197,000</t>
  </si>
  <si>
    <t>0600486000</t>
  </si>
  <si>
    <t>953,051</t>
  </si>
  <si>
    <t>0600487000</t>
  </si>
  <si>
    <t>0600488000</t>
  </si>
  <si>
    <t>8,586,800</t>
  </si>
  <si>
    <t>0600489000</t>
  </si>
  <si>
    <t>153 - APT 3BR units</t>
  </si>
  <si>
    <t>2,215,600</t>
  </si>
  <si>
    <t>0600492000</t>
  </si>
  <si>
    <t>1,992,500</t>
  </si>
  <si>
    <t>0600493000</t>
  </si>
  <si>
    <t>637,678</t>
  </si>
  <si>
    <t>0600741000</t>
  </si>
  <si>
    <t>380,561</t>
  </si>
  <si>
    <t>0600742000</t>
  </si>
  <si>
    <t>832,339</t>
  </si>
  <si>
    <t>0600956000</t>
  </si>
  <si>
    <t>1,183,700</t>
  </si>
  <si>
    <t>0601004000</t>
  </si>
  <si>
    <t>903,500</t>
  </si>
  <si>
    <t>0601133000</t>
  </si>
  <si>
    <t>2,081,400</t>
  </si>
  <si>
    <t>0601134000</t>
  </si>
  <si>
    <t>4,548,600</t>
  </si>
  <si>
    <t>0601136000</t>
  </si>
  <si>
    <t>2,146,700</t>
  </si>
  <si>
    <t>0601137000</t>
  </si>
  <si>
    <t>1,818,600</t>
  </si>
  <si>
    <t>0601138000</t>
  </si>
  <si>
    <t>3,698,300</t>
  </si>
  <si>
    <t>0601139000</t>
  </si>
  <si>
    <t>7,115,800</t>
  </si>
  <si>
    <t>0601154000</t>
  </si>
  <si>
    <t>1,637,300</t>
  </si>
  <si>
    <t>0601155000</t>
  </si>
  <si>
    <t>1,728,500</t>
  </si>
  <si>
    <t>0601156000</t>
  </si>
  <si>
    <t>1,327,000</t>
  </si>
  <si>
    <t>0601157000</t>
  </si>
  <si>
    <t>1,722,800</t>
  </si>
  <si>
    <t>0601158000</t>
  </si>
  <si>
    <t>961,300</t>
  </si>
  <si>
    <t>0601160000</t>
  </si>
  <si>
    <t>3,912,500</t>
  </si>
  <si>
    <t>0601211000</t>
  </si>
  <si>
    <t>20,070,600</t>
  </si>
  <si>
    <t>0601227000</t>
  </si>
  <si>
    <t>677,500</t>
  </si>
  <si>
    <t>0601231000</t>
  </si>
  <si>
    <t>535,600</t>
  </si>
  <si>
    <t>0601232000</t>
  </si>
  <si>
    <t>531,600</t>
  </si>
  <si>
    <t>0601522000</t>
  </si>
  <si>
    <t>1,293,400</t>
  </si>
  <si>
    <t>0601604000</t>
  </si>
  <si>
    <t>181,564</t>
  </si>
  <si>
    <t>0601605000</t>
  </si>
  <si>
    <t>204,405</t>
  </si>
  <si>
    <t>0601606000</t>
  </si>
  <si>
    <t>1,271,431</t>
  </si>
  <si>
    <t>0601624010</t>
  </si>
  <si>
    <t>529,100</t>
  </si>
  <si>
    <t>0601886000</t>
  </si>
  <si>
    <t>397,300</t>
  </si>
  <si>
    <t>0601954000</t>
  </si>
  <si>
    <t>1,306,000</t>
  </si>
  <si>
    <t>0601955000</t>
  </si>
  <si>
    <t>0601956000</t>
  </si>
  <si>
    <t>1,448,100</t>
  </si>
  <si>
    <t>0601963000</t>
  </si>
  <si>
    <t>1,139,400</t>
  </si>
  <si>
    <t>0601965000</t>
  </si>
  <si>
    <t>1,676,100</t>
  </si>
  <si>
    <t>0601981000</t>
  </si>
  <si>
    <t>558,106</t>
  </si>
  <si>
    <t>0601982000</t>
  </si>
  <si>
    <t>682,646</t>
  </si>
  <si>
    <t>0601982001</t>
  </si>
  <si>
    <t>71,347</t>
  </si>
  <si>
    <t>0601983000</t>
  </si>
  <si>
    <t>1,212,100</t>
  </si>
  <si>
    <t>0601984000</t>
  </si>
  <si>
    <t>1,013,500</t>
  </si>
  <si>
    <t>0601986000</t>
  </si>
  <si>
    <t>5,616,200</t>
  </si>
  <si>
    <t>0601989000</t>
  </si>
  <si>
    <t>1,629,900</t>
  </si>
  <si>
    <t>0601991000</t>
  </si>
  <si>
    <t>1,252,100</t>
  </si>
  <si>
    <t>0601994000</t>
  </si>
  <si>
    <t>1,085,800</t>
  </si>
  <si>
    <t>0602021000</t>
  </si>
  <si>
    <t>1,244,600</t>
  </si>
  <si>
    <t>0602024000</t>
  </si>
  <si>
    <t>2,975,700</t>
  </si>
  <si>
    <t>0602098000</t>
  </si>
  <si>
    <t>805,000</t>
  </si>
  <si>
    <t>0602100000</t>
  </si>
  <si>
    <t>1,181,900</t>
  </si>
  <si>
    <t>0602103000</t>
  </si>
  <si>
    <t>746,800</t>
  </si>
  <si>
    <t>0602107000</t>
  </si>
  <si>
    <t>941,600</t>
  </si>
  <si>
    <t>0602108000</t>
  </si>
  <si>
    <t>941,500</t>
  </si>
  <si>
    <t>0602154000</t>
  </si>
  <si>
    <t>1,744,700</t>
  </si>
  <si>
    <t>0602261000</t>
  </si>
  <si>
    <t>2,717,400</t>
  </si>
  <si>
    <t>0602301000</t>
  </si>
  <si>
    <t>2,243,500</t>
  </si>
  <si>
    <t>0602303000</t>
  </si>
  <si>
    <t>2,472,000</t>
  </si>
  <si>
    <t>0602304000</t>
  </si>
  <si>
    <t>562,300</t>
  </si>
  <si>
    <t>0602305000</t>
  </si>
  <si>
    <t>536,000</t>
  </si>
  <si>
    <t>0602306000</t>
  </si>
  <si>
    <t>1,577,800</t>
  </si>
  <si>
    <t>0602307000</t>
  </si>
  <si>
    <t>643,700</t>
  </si>
  <si>
    <t>0602310000</t>
  </si>
  <si>
    <t>2,519,500</t>
  </si>
  <si>
    <t>0602313020</t>
  </si>
  <si>
    <t>3,025,100</t>
  </si>
  <si>
    <t>0602330000</t>
  </si>
  <si>
    <t>798,700</t>
  </si>
  <si>
    <t>0602331000</t>
  </si>
  <si>
    <t>770,400</t>
  </si>
  <si>
    <t>0602340000</t>
  </si>
  <si>
    <t>605,900</t>
  </si>
  <si>
    <t>0602341000</t>
  </si>
  <si>
    <t>0602347000</t>
  </si>
  <si>
    <t>1,817,423</t>
  </si>
  <si>
    <t>0602348000</t>
  </si>
  <si>
    <t>228,477</t>
  </si>
  <si>
    <t>0602349000</t>
  </si>
  <si>
    <t>1,303,000</t>
  </si>
  <si>
    <t>0602434000</t>
  </si>
  <si>
    <t>1,785,200</t>
  </si>
  <si>
    <t>0602570000</t>
  </si>
  <si>
    <t>1,045,600</t>
  </si>
  <si>
    <t>0602596000</t>
  </si>
  <si>
    <t>1,008,700</t>
  </si>
  <si>
    <t>0602621000</t>
  </si>
  <si>
    <t>735,300</t>
  </si>
  <si>
    <t>0602641030</t>
  </si>
  <si>
    <t>17,599,400</t>
  </si>
  <si>
    <t>0602641040</t>
  </si>
  <si>
    <t>5,291,830</t>
  </si>
  <si>
    <t>0602641050</t>
  </si>
  <si>
    <t>243,864,200</t>
  </si>
  <si>
    <t>0602641060</t>
  </si>
  <si>
    <t>23,863,880</t>
  </si>
  <si>
    <t>0602642060</t>
  </si>
  <si>
    <t>212,997,100</t>
  </si>
  <si>
    <t>0602643044</t>
  </si>
  <si>
    <t>36,347,700</t>
  </si>
  <si>
    <t>0602655022</t>
  </si>
  <si>
    <t>370,000</t>
  </si>
  <si>
    <t>0602655024</t>
  </si>
  <si>
    <t>150 - APT 0BR units</t>
  </si>
  <si>
    <t>343,100</t>
  </si>
  <si>
    <t>0602655026</t>
  </si>
  <si>
    <t>0602678015</t>
  </si>
  <si>
    <t>125,879,700</t>
  </si>
  <si>
    <t>0602678020</t>
  </si>
  <si>
    <t>124,421,000</t>
  </si>
  <si>
    <t>0602680152</t>
  </si>
  <si>
    <t>21,090,100</t>
  </si>
  <si>
    <t>0602680252</t>
  </si>
  <si>
    <t>171,969,200</t>
  </si>
  <si>
    <t>0602681002</t>
  </si>
  <si>
    <t>169,849,100</t>
  </si>
  <si>
    <t>0602681500</t>
  </si>
  <si>
    <t>13,770,900</t>
  </si>
  <si>
    <t>0602684002</t>
  </si>
  <si>
    <t>2,066,300</t>
  </si>
  <si>
    <t>0602687000</t>
  </si>
  <si>
    <t>16,699,598</t>
  </si>
  <si>
    <t>0602687100</t>
  </si>
  <si>
    <t>993,102</t>
  </si>
  <si>
    <t>0602696002</t>
  </si>
  <si>
    <t>8,969,200</t>
  </si>
  <si>
    <t>0602706024</t>
  </si>
  <si>
    <t>665,400</t>
  </si>
  <si>
    <t>0602750050</t>
  </si>
  <si>
    <t>25,510,100</t>
  </si>
  <si>
    <t>0602752000</t>
  </si>
  <si>
    <t>8,361,300</t>
  </si>
  <si>
    <t>0602842000</t>
  </si>
  <si>
    <t>52,970,101</t>
  </si>
  <si>
    <t>0602842001</t>
  </si>
  <si>
    <t>26,219,399</t>
  </si>
  <si>
    <t>0602876000</t>
  </si>
  <si>
    <t>8,223,188</t>
  </si>
  <si>
    <t>0602877000</t>
  </si>
  <si>
    <t>5,364,612</t>
  </si>
  <si>
    <t>0602992000</t>
  </si>
  <si>
    <t>0602996000</t>
  </si>
  <si>
    <t>1,513,800</t>
  </si>
  <si>
    <t>0603004000</t>
  </si>
  <si>
    <t>2,309,200</t>
  </si>
  <si>
    <t>0603014000</t>
  </si>
  <si>
    <t>826,800</t>
  </si>
  <si>
    <t>0603067001</t>
  </si>
  <si>
    <t>4,649,484</t>
  </si>
  <si>
    <t>0603068000</t>
  </si>
  <si>
    <t>15,780,016</t>
  </si>
  <si>
    <t>0603159000</t>
  </si>
  <si>
    <t>1,414,100</t>
  </si>
  <si>
    <t>0603186000</t>
  </si>
  <si>
    <t>744,900</t>
  </si>
  <si>
    <t>0603187000</t>
  </si>
  <si>
    <t>529,800</t>
  </si>
  <si>
    <t>0603235000</t>
  </si>
  <si>
    <t>824,700</t>
  </si>
  <si>
    <t>0603236000</t>
  </si>
  <si>
    <t>851,400</t>
  </si>
  <si>
    <t>0603240000</t>
  </si>
  <si>
    <t>1,213,796</t>
  </si>
  <si>
    <t>0603241000</t>
  </si>
  <si>
    <t>897,552</t>
  </si>
  <si>
    <t>0603242000</t>
  </si>
  <si>
    <t>890,992</t>
  </si>
  <si>
    <t>0603243000</t>
  </si>
  <si>
    <t>2,338,361</t>
  </si>
  <si>
    <t>0603253000</t>
  </si>
  <si>
    <t>931,700</t>
  </si>
  <si>
    <t>0603420000</t>
  </si>
  <si>
    <t>815,000</t>
  </si>
  <si>
    <t>0603452000</t>
  </si>
  <si>
    <t>1,297,700</t>
  </si>
  <si>
    <t>0603468010</t>
  </si>
  <si>
    <t>2,684,727</t>
  </si>
  <si>
    <t>0603470010</t>
  </si>
  <si>
    <t>12,005,173</t>
  </si>
  <si>
    <t>0603487000</t>
  </si>
  <si>
    <t>1,108,100</t>
  </si>
  <si>
    <t>0603513000</t>
  </si>
  <si>
    <t>776,000</t>
  </si>
  <si>
    <t>0603514000</t>
  </si>
  <si>
    <t>801,000</t>
  </si>
  <si>
    <t>0603515000</t>
  </si>
  <si>
    <t>3,404,693</t>
  </si>
  <si>
    <t>0603516010</t>
  </si>
  <si>
    <t>11,057,607</t>
  </si>
  <si>
    <t>0603520000</t>
  </si>
  <si>
    <t>1,782,200</t>
  </si>
  <si>
    <t>0603725000</t>
  </si>
  <si>
    <t>704,500</t>
  </si>
  <si>
    <t>0603902000</t>
  </si>
  <si>
    <t>1,758,600</t>
  </si>
  <si>
    <t>0604112000</t>
  </si>
  <si>
    <t>785,500</t>
  </si>
  <si>
    <t>0604127001</t>
  </si>
  <si>
    <t>8,194,100</t>
  </si>
  <si>
    <t>0604188000</t>
  </si>
  <si>
    <t>615,300</t>
  </si>
  <si>
    <t>0604263000</t>
  </si>
  <si>
    <t>607,900</t>
  </si>
  <si>
    <t>0604292000</t>
  </si>
  <si>
    <t>775,400</t>
  </si>
  <si>
    <t>0604307000</t>
  </si>
  <si>
    <t>8,128,600</t>
  </si>
  <si>
    <t>0604373000</t>
  </si>
  <si>
    <t>2,199,100</t>
  </si>
  <si>
    <t>0604481000</t>
  </si>
  <si>
    <t>1,085,600</t>
  </si>
  <si>
    <t>0604509000</t>
  </si>
  <si>
    <t>1,301,800</t>
  </si>
  <si>
    <t>0700046000</t>
  </si>
  <si>
    <t>1,602,600</t>
  </si>
  <si>
    <t>0700047000</t>
  </si>
  <si>
    <t>679,100</t>
  </si>
  <si>
    <t>0700060000</t>
  </si>
  <si>
    <t>0700078000</t>
  </si>
  <si>
    <t>1,360,200</t>
  </si>
  <si>
    <t>0700089000</t>
  </si>
  <si>
    <t>1,335,400</t>
  </si>
  <si>
    <t>0700091000</t>
  </si>
  <si>
    <t>6,630,900</t>
  </si>
  <si>
    <t>0700093000</t>
  </si>
  <si>
    <t>1,595,100</t>
  </si>
  <si>
    <t>0700199000</t>
  </si>
  <si>
    <t>830,100</t>
  </si>
  <si>
    <t>0700238200</t>
  </si>
  <si>
    <t>76,169,600</t>
  </si>
  <si>
    <t>0700323000</t>
  </si>
  <si>
    <t>6,149,200</t>
  </si>
  <si>
    <t>0700423000</t>
  </si>
  <si>
    <t>3,674,100</t>
  </si>
  <si>
    <t>0700464000</t>
  </si>
  <si>
    <t>1,161,600</t>
  </si>
  <si>
    <t>0700470000</t>
  </si>
  <si>
    <t>838,800</t>
  </si>
  <si>
    <t>0700472000</t>
  </si>
  <si>
    <t>663,700</t>
  </si>
  <si>
    <t>0700513000</t>
  </si>
  <si>
    <t>826,200</t>
  </si>
  <si>
    <t>0700544000</t>
  </si>
  <si>
    <t>17,256,400</t>
  </si>
  <si>
    <t>0700583000</t>
  </si>
  <si>
    <t>604,600</t>
  </si>
  <si>
    <t>0700586000</t>
  </si>
  <si>
    <t>DK - Decker</t>
  </si>
  <si>
    <t>243,363</t>
  </si>
  <si>
    <t>0700679000</t>
  </si>
  <si>
    <t>1,113,169</t>
  </si>
  <si>
    <t>0700686000</t>
  </si>
  <si>
    <t>5,228,270</t>
  </si>
  <si>
    <t>0700687000</t>
  </si>
  <si>
    <t>2,694,367</t>
  </si>
  <si>
    <t>0700688000</t>
  </si>
  <si>
    <t>2,958,865</t>
  </si>
  <si>
    <t>0700695000</t>
  </si>
  <si>
    <t>3,211,600</t>
  </si>
  <si>
    <t>0700701000</t>
  </si>
  <si>
    <t>513,954</t>
  </si>
  <si>
    <t>0700724000</t>
  </si>
  <si>
    <t>391,081</t>
  </si>
  <si>
    <t>0700731010</t>
  </si>
  <si>
    <t>69,775</t>
  </si>
  <si>
    <t>0700793000</t>
  </si>
  <si>
    <t>836,184</t>
  </si>
  <si>
    <t>0700844000</t>
  </si>
  <si>
    <t>1,005,300</t>
  </si>
  <si>
    <t>0700895010</t>
  </si>
  <si>
    <t>653,600</t>
  </si>
  <si>
    <t>0700913000</t>
  </si>
  <si>
    <t>649,500</t>
  </si>
  <si>
    <t>0701054000</t>
  </si>
  <si>
    <t>118,277</t>
  </si>
  <si>
    <t>0701083000</t>
  </si>
  <si>
    <t>1,460,884</t>
  </si>
  <si>
    <t>0701149000</t>
  </si>
  <si>
    <t>0701163000</t>
  </si>
  <si>
    <t>885,800</t>
  </si>
  <si>
    <t>0701843000</t>
  </si>
  <si>
    <t>1,612,300</t>
  </si>
  <si>
    <t>0701942000</t>
  </si>
  <si>
    <t>877,400</t>
  </si>
  <si>
    <t>0702022000</t>
  </si>
  <si>
    <t>828,454</t>
  </si>
  <si>
    <t>0702023000</t>
  </si>
  <si>
    <t>714,446</t>
  </si>
  <si>
    <t>0702090000</t>
  </si>
  <si>
    <t>1,297,400</t>
  </si>
  <si>
    <t>0702299000</t>
  </si>
  <si>
    <t>821,000</t>
  </si>
  <si>
    <t>0702351000</t>
  </si>
  <si>
    <t>819,900</t>
  </si>
  <si>
    <t>0702378002</t>
  </si>
  <si>
    <t>342,300</t>
  </si>
  <si>
    <t>0702569000</t>
  </si>
  <si>
    <t>1,325,400</t>
  </si>
  <si>
    <t>0702762000</t>
  </si>
  <si>
    <t>320,200</t>
  </si>
  <si>
    <t>0702764000</t>
  </si>
  <si>
    <t>722,000</t>
  </si>
  <si>
    <t>0702766000</t>
  </si>
  <si>
    <t>902,100</t>
  </si>
  <si>
    <t>0702769000</t>
  </si>
  <si>
    <t>1,183,300</t>
  </si>
  <si>
    <t>0702774000</t>
  </si>
  <si>
    <t>769,900</t>
  </si>
  <si>
    <t>0702821000</t>
  </si>
  <si>
    <t>1,210,400</t>
  </si>
  <si>
    <t>0702838000</t>
  </si>
  <si>
    <t>1,024,700</t>
  </si>
  <si>
    <t>0702840000</t>
  </si>
  <si>
    <t>985,900</t>
  </si>
  <si>
    <t>0702993000</t>
  </si>
  <si>
    <t>821,200</t>
  </si>
  <si>
    <t>0703073000</t>
  </si>
  <si>
    <t>930,800</t>
  </si>
  <si>
    <t>0703074000</t>
  </si>
  <si>
    <t>0703075000</t>
  </si>
  <si>
    <t>424,300</t>
  </si>
  <si>
    <t>0703092000</t>
  </si>
  <si>
    <t>479,200</t>
  </si>
  <si>
    <t>0703094000</t>
  </si>
  <si>
    <t>605,500</t>
  </si>
  <si>
    <t>0703097000</t>
  </si>
  <si>
    <t>711,900</t>
  </si>
  <si>
    <t>0703185000</t>
  </si>
  <si>
    <t>478,500</t>
  </si>
  <si>
    <t>0703204000</t>
  </si>
  <si>
    <t>577,900</t>
  </si>
  <si>
    <t>0703287000</t>
  </si>
  <si>
    <t>587,600</t>
  </si>
  <si>
    <t>0703382010</t>
  </si>
  <si>
    <t>490,500</t>
  </si>
  <si>
    <t>0703384000</t>
  </si>
  <si>
    <t>490,400</t>
  </si>
  <si>
    <t>0703398000</t>
  </si>
  <si>
    <t>983,800</t>
  </si>
  <si>
    <t>0703439000</t>
  </si>
  <si>
    <t>593,100</t>
  </si>
  <si>
    <t>0703441020</t>
  </si>
  <si>
    <t>119,749,800</t>
  </si>
  <si>
    <t>0703469000</t>
  </si>
  <si>
    <t>78,432,800</t>
  </si>
  <si>
    <t>0703490000</t>
  </si>
  <si>
    <t>1,206,300</t>
  </si>
  <si>
    <t>0703567000</t>
  </si>
  <si>
    <t>1,019,164</t>
  </si>
  <si>
    <t>0703570000</t>
  </si>
  <si>
    <t>1,648,581</t>
  </si>
  <si>
    <t>0703574000</t>
  </si>
  <si>
    <t>4,665,754</t>
  </si>
  <si>
    <t>0703591000</t>
  </si>
  <si>
    <t>RE - Row End</t>
  </si>
  <si>
    <t>358,294</t>
  </si>
  <si>
    <t>0703592000</t>
  </si>
  <si>
    <t>334,007</t>
  </si>
  <si>
    <t>0703593000</t>
  </si>
  <si>
    <t>309,971</t>
  </si>
  <si>
    <t>0703594000</t>
  </si>
  <si>
    <t>285,434</t>
  </si>
  <si>
    <t>0703715000</t>
  </si>
  <si>
    <t>751,800</t>
  </si>
  <si>
    <t>0703716000</t>
  </si>
  <si>
    <t>580,900</t>
  </si>
  <si>
    <t>0703717000</t>
  </si>
  <si>
    <t>774,300</t>
  </si>
  <si>
    <t>0703891000</t>
  </si>
  <si>
    <t>2,503,900</t>
  </si>
  <si>
    <t>0703892100</t>
  </si>
  <si>
    <t>2,375,800</t>
  </si>
  <si>
    <t>0703920000</t>
  </si>
  <si>
    <t>2,294,600</t>
  </si>
  <si>
    <t>0703926000</t>
  </si>
  <si>
    <t>1,581,150</t>
  </si>
  <si>
    <t>0703927000</t>
  </si>
  <si>
    <t>1,828,900</t>
  </si>
  <si>
    <t>0704030000</t>
  </si>
  <si>
    <t>326,641</t>
  </si>
  <si>
    <t>0704077000</t>
  </si>
  <si>
    <t>267,259</t>
  </si>
  <si>
    <t>0800176000</t>
  </si>
  <si>
    <t>0800207000</t>
  </si>
  <si>
    <t>332 - REPAIR GARAGE</t>
  </si>
  <si>
    <t>946,900</t>
  </si>
  <si>
    <t>0800420000</t>
  </si>
  <si>
    <t>568,400</t>
  </si>
  <si>
    <t>0800421000</t>
  </si>
  <si>
    <t>545,700</t>
  </si>
  <si>
    <t>0800566000</t>
  </si>
  <si>
    <t>747,400</t>
  </si>
  <si>
    <t>0800740000</t>
  </si>
  <si>
    <t>1,924,492</t>
  </si>
  <si>
    <t>0800747000</t>
  </si>
  <si>
    <t>376,590</t>
  </si>
  <si>
    <t>0800970000</t>
  </si>
  <si>
    <t>520,100</t>
  </si>
  <si>
    <t>0801103000</t>
  </si>
  <si>
    <t>81,707,400</t>
  </si>
  <si>
    <t>0801138000</t>
  </si>
  <si>
    <t>4,396,300</t>
  </si>
  <si>
    <t>0801167008</t>
  </si>
  <si>
    <t>585,400</t>
  </si>
  <si>
    <t>0801172000</t>
  </si>
  <si>
    <t>165,010,700</t>
  </si>
  <si>
    <t>0801175000</t>
  </si>
  <si>
    <t>3,399,700</t>
  </si>
  <si>
    <t>0801211002</t>
  </si>
  <si>
    <t>580,100</t>
  </si>
  <si>
    <t>0801217000</t>
  </si>
  <si>
    <t>340 - OFFICE (ATTACHED)</t>
  </si>
  <si>
    <t>3,353,664</t>
  </si>
  <si>
    <t>0801218000</t>
  </si>
  <si>
    <t>0801219000</t>
  </si>
  <si>
    <t>9,781,373</t>
  </si>
  <si>
    <t>0801421000</t>
  </si>
  <si>
    <t>2,357,100</t>
  </si>
  <si>
    <t>0801423000</t>
  </si>
  <si>
    <t>1,995,700</t>
  </si>
  <si>
    <t>0801470000</t>
  </si>
  <si>
    <t>2,797,600</t>
  </si>
  <si>
    <t>0801531000</t>
  </si>
  <si>
    <t>1,441,306</t>
  </si>
  <si>
    <t>0801552000</t>
  </si>
  <si>
    <t>2,421,800</t>
  </si>
  <si>
    <t>0801553000</t>
  </si>
  <si>
    <t>838,181</t>
  </si>
  <si>
    <t>0801554000</t>
  </si>
  <si>
    <t>1,170,719</t>
  </si>
  <si>
    <t>0801579000</t>
  </si>
  <si>
    <t>1,456,000</t>
  </si>
  <si>
    <t>0801580000</t>
  </si>
  <si>
    <t>6,037,500</t>
  </si>
  <si>
    <t>0801602000</t>
  </si>
  <si>
    <t>1,036,100</t>
  </si>
  <si>
    <t>0801607000</t>
  </si>
  <si>
    <t>2,137,736</t>
  </si>
  <si>
    <t>0801610010</t>
  </si>
  <si>
    <t>5,838,022</t>
  </si>
  <si>
    <t>0801615010</t>
  </si>
  <si>
    <t>7,791,642</t>
  </si>
  <si>
    <t>0801675000</t>
  </si>
  <si>
    <t>14,180,800</t>
  </si>
  <si>
    <t>0801697000</t>
  </si>
  <si>
    <t>891,800</t>
  </si>
  <si>
    <t>0801835000</t>
  </si>
  <si>
    <t>4,712,800</t>
  </si>
  <si>
    <t>0802262000</t>
  </si>
  <si>
    <t>4,391,700</t>
  </si>
  <si>
    <t>0802527000</t>
  </si>
  <si>
    <t>5,537,100</t>
  </si>
  <si>
    <t>0802555000</t>
  </si>
  <si>
    <t>1,581,200</t>
  </si>
  <si>
    <t>0802566000</t>
  </si>
  <si>
    <t>1,629,700</t>
  </si>
  <si>
    <t>0802568000</t>
  </si>
  <si>
    <t>950,800</t>
  </si>
  <si>
    <t>0802636000</t>
  </si>
  <si>
    <t>0802718000</t>
  </si>
  <si>
    <t>1,042,899</t>
  </si>
  <si>
    <t>0802719000</t>
  </si>
  <si>
    <t>1,624,021</t>
  </si>
  <si>
    <t>0802723000</t>
  </si>
  <si>
    <t>1,564,989</t>
  </si>
  <si>
    <t>0802725000</t>
  </si>
  <si>
    <t>654,479</t>
  </si>
  <si>
    <t>0802726010</t>
  </si>
  <si>
    <t>508,633</t>
  </si>
  <si>
    <t>0802909000</t>
  </si>
  <si>
    <t>865,200</t>
  </si>
  <si>
    <t>0802915000</t>
  </si>
  <si>
    <t>2,309,500</t>
  </si>
  <si>
    <t>0802982000</t>
  </si>
  <si>
    <t>609,600</t>
  </si>
  <si>
    <t>0802992000</t>
  </si>
  <si>
    <t>0803124000</t>
  </si>
  <si>
    <t>530,900</t>
  </si>
  <si>
    <t>0803149000</t>
  </si>
  <si>
    <t>542,900</t>
  </si>
  <si>
    <t>0803165000</t>
  </si>
  <si>
    <t>960,400</t>
  </si>
  <si>
    <t>0803169000</t>
  </si>
  <si>
    <t>710,300</t>
  </si>
  <si>
    <t>0900029000</t>
  </si>
  <si>
    <t>635,465</t>
  </si>
  <si>
    <t>0900038000</t>
  </si>
  <si>
    <t>1,373,300</t>
  </si>
  <si>
    <t>0900060001</t>
  </si>
  <si>
    <t>214,277</t>
  </si>
  <si>
    <t>0900065000</t>
  </si>
  <si>
    <t>7,238,764</t>
  </si>
  <si>
    <t>0900074000</t>
  </si>
  <si>
    <t>2,595,344</t>
  </si>
  <si>
    <t>0900077000</t>
  </si>
  <si>
    <t>D</t>
  </si>
  <si>
    <t>523,269</t>
  </si>
  <si>
    <t>0900079000</t>
  </si>
  <si>
    <t>16,423,607</t>
  </si>
  <si>
    <t>0900080000</t>
  </si>
  <si>
    <t>10,767,077</t>
  </si>
  <si>
    <t>0900082000</t>
  </si>
  <si>
    <t>1,871,623</t>
  </si>
  <si>
    <t>0900091000</t>
  </si>
  <si>
    <t>5,903,754</t>
  </si>
  <si>
    <t>0900190000</t>
  </si>
  <si>
    <t>11,524,400</t>
  </si>
  <si>
    <t>0900204000</t>
  </si>
  <si>
    <t>2,153,501</t>
  </si>
  <si>
    <t>0900207000</t>
  </si>
  <si>
    <t>837,443</t>
  </si>
  <si>
    <t>0900209000</t>
  </si>
  <si>
    <t>452,544</t>
  </si>
  <si>
    <t>0900211000</t>
  </si>
  <si>
    <t>425,390</t>
  </si>
  <si>
    <t>0900216000</t>
  </si>
  <si>
    <t>12,449,166</t>
  </si>
  <si>
    <t>0900240000</t>
  </si>
  <si>
    <t>5,447,393</t>
  </si>
  <si>
    <t>0900249000</t>
  </si>
  <si>
    <t>1,074,671</t>
  </si>
  <si>
    <t>0900318000</t>
  </si>
  <si>
    <t>2,090,600</t>
  </si>
  <si>
    <t>0900338000</t>
  </si>
  <si>
    <t>1,783,700</t>
  </si>
  <si>
    <t>0900340000</t>
  </si>
  <si>
    <t>1,709,100</t>
  </si>
  <si>
    <t>0900343000</t>
  </si>
  <si>
    <t>1,586,400</t>
  </si>
  <si>
    <t>0900404000</t>
  </si>
  <si>
    <t>1,247,900</t>
  </si>
  <si>
    <t>0900422000</t>
  </si>
  <si>
    <t>3,667,459</t>
  </si>
  <si>
    <t>0900426100</t>
  </si>
  <si>
    <t>2,412,600</t>
  </si>
  <si>
    <t>0900457000</t>
  </si>
  <si>
    <t>1,374,900</t>
  </si>
  <si>
    <t>0900473000</t>
  </si>
  <si>
    <t>2,270,300</t>
  </si>
  <si>
    <t>0900500000</t>
  </si>
  <si>
    <t>5,029,341</t>
  </si>
  <si>
    <t>0900522000</t>
  </si>
  <si>
    <t>601,492</t>
  </si>
  <si>
    <t>0900528000</t>
  </si>
  <si>
    <t>1,807,000</t>
  </si>
  <si>
    <t>0900529000</t>
  </si>
  <si>
    <t>0900530000</t>
  </si>
  <si>
    <t>2,203,200</t>
  </si>
  <si>
    <t>0900554000</t>
  </si>
  <si>
    <t>655,200</t>
  </si>
  <si>
    <t>0900628000</t>
  </si>
  <si>
    <t>4,511,465</t>
  </si>
  <si>
    <t>0900629000</t>
  </si>
  <si>
    <t>15,709,600</t>
  </si>
  <si>
    <t>0900630000</t>
  </si>
  <si>
    <t>1,521,300</t>
  </si>
  <si>
    <t>0900631000</t>
  </si>
  <si>
    <t>1,630,500</t>
  </si>
  <si>
    <t>0900632000</t>
  </si>
  <si>
    <t>1,762,300</t>
  </si>
  <si>
    <t>0900634000</t>
  </si>
  <si>
    <t>1,705,400</t>
  </si>
  <si>
    <t>0900660000</t>
  </si>
  <si>
    <t>15,829,600</t>
  </si>
  <si>
    <t>0900705000</t>
  </si>
  <si>
    <t>1,601,058</t>
  </si>
  <si>
    <t>0900706000</t>
  </si>
  <si>
    <t>516,442</t>
  </si>
  <si>
    <t>0900707000</t>
  </si>
  <si>
    <t>517,318</t>
  </si>
  <si>
    <t>0900717000</t>
  </si>
  <si>
    <t>420,870</t>
  </si>
  <si>
    <t>0900786000</t>
  </si>
  <si>
    <t>1,641,600</t>
  </si>
  <si>
    <t>0900819000</t>
  </si>
  <si>
    <t>1,466,411</t>
  </si>
  <si>
    <t>0900828000</t>
  </si>
  <si>
    <t>730,676</t>
  </si>
  <si>
    <t>0900829000</t>
  </si>
  <si>
    <t>0900869000</t>
  </si>
  <si>
    <t>1,557,200</t>
  </si>
  <si>
    <t>0900879000</t>
  </si>
  <si>
    <t>4,002,800</t>
  </si>
  <si>
    <t>0900881000</t>
  </si>
  <si>
    <t>2,016,681</t>
  </si>
  <si>
    <t>0900882000</t>
  </si>
  <si>
    <t>660,870</t>
  </si>
  <si>
    <t>0900883000</t>
  </si>
  <si>
    <t>1,047,262</t>
  </si>
  <si>
    <t>0900904000</t>
  </si>
  <si>
    <t>2,990,000</t>
  </si>
  <si>
    <t>0900928000</t>
  </si>
  <si>
    <t>792,345</t>
  </si>
  <si>
    <t>0900932000</t>
  </si>
  <si>
    <t>661,700</t>
  </si>
  <si>
    <t>0900936000</t>
  </si>
  <si>
    <t>1,189,100</t>
  </si>
  <si>
    <t>0900954000</t>
  </si>
  <si>
    <t>2,315,700</t>
  </si>
  <si>
    <t>0900956002</t>
  </si>
  <si>
    <t>369 - ARTIST STUDIO</t>
  </si>
  <si>
    <t>417,400</t>
  </si>
  <si>
    <t>0900956010</t>
  </si>
  <si>
    <t>445,400</t>
  </si>
  <si>
    <t>0900956052</t>
  </si>
  <si>
    <t>295,600</t>
  </si>
  <si>
    <t>0900956054</t>
  </si>
  <si>
    <t>0900956058</t>
  </si>
  <si>
    <t>243,100</t>
  </si>
  <si>
    <t>0901002000</t>
  </si>
  <si>
    <t>1,338,200</t>
  </si>
  <si>
    <t>0901003000</t>
  </si>
  <si>
    <t>558,900</t>
  </si>
  <si>
    <t>0901005000</t>
  </si>
  <si>
    <t>1,942,500</t>
  </si>
  <si>
    <t>0901006000</t>
  </si>
  <si>
    <t>2,329,246</t>
  </si>
  <si>
    <t>0901045000</t>
  </si>
  <si>
    <t>5,926,354</t>
  </si>
  <si>
    <t>0901063000</t>
  </si>
  <si>
    <t>1,448,700</t>
  </si>
  <si>
    <t>0901070000</t>
  </si>
  <si>
    <t>3,402,100</t>
  </si>
  <si>
    <t>0901071000</t>
  </si>
  <si>
    <t>56,200,000</t>
  </si>
  <si>
    <t>0901120000</t>
  </si>
  <si>
    <t>6,153,606</t>
  </si>
  <si>
    <t>0901150000</t>
  </si>
  <si>
    <t>17,631,100</t>
  </si>
  <si>
    <t>0901180010</t>
  </si>
  <si>
    <t>7,515,587</t>
  </si>
  <si>
    <t>0901206000</t>
  </si>
  <si>
    <t>5,848,000</t>
  </si>
  <si>
    <t>0901323502</t>
  </si>
  <si>
    <t>46,010,200</t>
  </si>
  <si>
    <t>0901361000</t>
  </si>
  <si>
    <t>20,609,800</t>
  </si>
  <si>
    <t>0901369000</t>
  </si>
  <si>
    <t>1,012,790</t>
  </si>
  <si>
    <t>0901370000</t>
  </si>
  <si>
    <t>1,546,200</t>
  </si>
  <si>
    <t>0901372000</t>
  </si>
  <si>
    <t>311,872</t>
  </si>
  <si>
    <t>0901373000</t>
  </si>
  <si>
    <t>325,836</t>
  </si>
  <si>
    <t>0901388000</t>
  </si>
  <si>
    <t>2,193,000</t>
  </si>
  <si>
    <t>0901389000</t>
  </si>
  <si>
    <t>640,600</t>
  </si>
  <si>
    <t>0901390000</t>
  </si>
  <si>
    <t>1,052,000</t>
  </si>
  <si>
    <t>0901391000</t>
  </si>
  <si>
    <t>1,539,500</t>
  </si>
  <si>
    <t>0901392000</t>
  </si>
  <si>
    <t>1,762,000</t>
  </si>
  <si>
    <t>0901401010</t>
  </si>
  <si>
    <t>122,035,800</t>
  </si>
  <si>
    <t>0901414000</t>
  </si>
  <si>
    <t>0901415000</t>
  </si>
  <si>
    <t>1,071,100</t>
  </si>
  <si>
    <t>0901424000</t>
  </si>
  <si>
    <t>1,960,700</t>
  </si>
  <si>
    <t>0901425000</t>
  </si>
  <si>
    <t>2,576,200</t>
  </si>
  <si>
    <t>0901426000</t>
  </si>
  <si>
    <t>2,327,100</t>
  </si>
  <si>
    <t>0901427000</t>
  </si>
  <si>
    <t>1,975,500</t>
  </si>
  <si>
    <t>0901506000</t>
  </si>
  <si>
    <t>869,500</t>
  </si>
  <si>
    <t>0901507000</t>
  </si>
  <si>
    <t>825,300</t>
  </si>
  <si>
    <t>0901508000</t>
  </si>
  <si>
    <t>1,568,700</t>
  </si>
  <si>
    <t>0901510000</t>
  </si>
  <si>
    <t>603,800</t>
  </si>
  <si>
    <t>0901511000</t>
  </si>
  <si>
    <t>1,146,200</t>
  </si>
  <si>
    <t>0901580000</t>
  </si>
  <si>
    <t>10,331,330</t>
  </si>
  <si>
    <t>0901710000</t>
  </si>
  <si>
    <t>15,365,500</t>
  </si>
  <si>
    <t>0901821000</t>
  </si>
  <si>
    <t>576,700</t>
  </si>
  <si>
    <t>0901828000</t>
  </si>
  <si>
    <t>1,175,463</t>
  </si>
  <si>
    <t>0901829000</t>
  </si>
  <si>
    <t>525,014</t>
  </si>
  <si>
    <t>0901830000</t>
  </si>
  <si>
    <t>1,375,619</t>
  </si>
  <si>
    <t>0901901000</t>
  </si>
  <si>
    <t>818,511</t>
  </si>
  <si>
    <t>0901902000</t>
  </si>
  <si>
    <t>403,008</t>
  </si>
  <si>
    <t>0901932000</t>
  </si>
  <si>
    <t>367,485</t>
  </si>
  <si>
    <t>0901933000</t>
  </si>
  <si>
    <t>1,048,700</t>
  </si>
  <si>
    <t>0901943000</t>
  </si>
  <si>
    <t>897,100</t>
  </si>
  <si>
    <t>0901970010</t>
  </si>
  <si>
    <t>1,264,333</t>
  </si>
  <si>
    <t>0902000010</t>
  </si>
  <si>
    <t>7,523,332</t>
  </si>
  <si>
    <t>0902006000</t>
  </si>
  <si>
    <t>5,295,700</t>
  </si>
  <si>
    <t>0902008000</t>
  </si>
  <si>
    <t>761,000</t>
  </si>
  <si>
    <t>0902126010</t>
  </si>
  <si>
    <t>5,520,700</t>
  </si>
  <si>
    <t>0902132000</t>
  </si>
  <si>
    <t>806,800</t>
  </si>
  <si>
    <t>0902133000</t>
  </si>
  <si>
    <t>494,500</t>
  </si>
  <si>
    <t>0902134000</t>
  </si>
  <si>
    <t>554,900</t>
  </si>
  <si>
    <t>0902448010</t>
  </si>
  <si>
    <t>1,082,500</t>
  </si>
  <si>
    <t>0902914000</t>
  </si>
  <si>
    <t>328 - FAST FOOD Restaurant</t>
  </si>
  <si>
    <t>2,260,200</t>
  </si>
  <si>
    <t>0902931000</t>
  </si>
  <si>
    <t>869,400</t>
  </si>
  <si>
    <t>0902932000</t>
  </si>
  <si>
    <t>1,176,700</t>
  </si>
  <si>
    <t>0902932002</t>
  </si>
  <si>
    <t>1,804,500</t>
  </si>
  <si>
    <t>0902934000</t>
  </si>
  <si>
    <t>766,300</t>
  </si>
  <si>
    <t>0903134000</t>
  </si>
  <si>
    <t>161,500</t>
  </si>
  <si>
    <t>0903135000</t>
  </si>
  <si>
    <t>90,000</t>
  </si>
  <si>
    <t>0903136000</t>
  </si>
  <si>
    <t>1,998,301</t>
  </si>
  <si>
    <t>0903137000</t>
  </si>
  <si>
    <t>626,499</t>
  </si>
  <si>
    <t>0903146010</t>
  </si>
  <si>
    <t>7,202,700</t>
  </si>
  <si>
    <t>0903168010</t>
  </si>
  <si>
    <t>3,836,300</t>
  </si>
  <si>
    <t>0903237000</t>
  </si>
  <si>
    <t>988,700</t>
  </si>
  <si>
    <t>0903278000</t>
  </si>
  <si>
    <t>626,485</t>
  </si>
  <si>
    <t>0903279000</t>
  </si>
  <si>
    <t>591,705</t>
  </si>
  <si>
    <t>0903280000</t>
  </si>
  <si>
    <t>725,859</t>
  </si>
  <si>
    <t>0903281000</t>
  </si>
  <si>
    <t>515,230</t>
  </si>
  <si>
    <t>0903282000</t>
  </si>
  <si>
    <t>301,576</t>
  </si>
  <si>
    <t>0903283000</t>
  </si>
  <si>
    <t>279,758</t>
  </si>
  <si>
    <t>0903284000</t>
  </si>
  <si>
    <t>233,744</t>
  </si>
  <si>
    <t>0903285000</t>
  </si>
  <si>
    <t>563,837</t>
  </si>
  <si>
    <t>0903286000</t>
  </si>
  <si>
    <t>242,602</t>
  </si>
  <si>
    <t>0903287000</t>
  </si>
  <si>
    <t>262,908</t>
  </si>
  <si>
    <t>0903288000</t>
  </si>
  <si>
    <t>350,616</t>
  </si>
  <si>
    <t>0903289000</t>
  </si>
  <si>
    <t>335,710</t>
  </si>
  <si>
    <t>0903290000</t>
  </si>
  <si>
    <t>360,769</t>
  </si>
  <si>
    <t>0903339000</t>
  </si>
  <si>
    <t>1,548,400</t>
  </si>
  <si>
    <t>0903428000</t>
  </si>
  <si>
    <t>409,350</t>
  </si>
  <si>
    <t>0903429000</t>
  </si>
  <si>
    <t>155,789</t>
  </si>
  <si>
    <t>0903430000</t>
  </si>
  <si>
    <t>152,157</t>
  </si>
  <si>
    <t>0903431000</t>
  </si>
  <si>
    <t>131,345</t>
  </si>
  <si>
    <t>0903432001</t>
  </si>
  <si>
    <t>519,800</t>
  </si>
  <si>
    <t>0903454000</t>
  </si>
  <si>
    <t>1,344,379</t>
  </si>
  <si>
    <t>0903526000</t>
  </si>
  <si>
    <t>1,673,300</t>
  </si>
  <si>
    <t>0903532000</t>
  </si>
  <si>
    <t>925,800</t>
  </si>
  <si>
    <t>0903533000</t>
  </si>
  <si>
    <t>512,800</t>
  </si>
  <si>
    <t>0903557000</t>
  </si>
  <si>
    <t>24,902,400</t>
  </si>
  <si>
    <t>0903679000</t>
  </si>
  <si>
    <t>611,200</t>
  </si>
  <si>
    <t>0903737012</t>
  </si>
  <si>
    <t>3,315,000</t>
  </si>
  <si>
    <t>0903737014</t>
  </si>
  <si>
    <t>9,315,800</t>
  </si>
  <si>
    <t>0903737032</t>
  </si>
  <si>
    <t>8,624,900</t>
  </si>
  <si>
    <t>0903814000</t>
  </si>
  <si>
    <t>1,628,479</t>
  </si>
  <si>
    <t>1000002000</t>
  </si>
  <si>
    <t>1,769,400</t>
  </si>
  <si>
    <t>1000003000</t>
  </si>
  <si>
    <t>16,234,100</t>
  </si>
  <si>
    <t>1000004000</t>
  </si>
  <si>
    <t>1,603,870</t>
  </si>
  <si>
    <t>1000005000</t>
  </si>
  <si>
    <t>1,432,027</t>
  </si>
  <si>
    <t>1000006000</t>
  </si>
  <si>
    <t>1,279,659</t>
  </si>
  <si>
    <t>1000007000</t>
  </si>
  <si>
    <t>953,157</t>
  </si>
  <si>
    <t>1000008000</t>
  </si>
  <si>
    <t>1,134,165</t>
  </si>
  <si>
    <t>1000009000</t>
  </si>
  <si>
    <t>1,773,422</t>
  </si>
  <si>
    <t>1000012010</t>
  </si>
  <si>
    <t>14,161,400</t>
  </si>
  <si>
    <t>1000016000</t>
  </si>
  <si>
    <t>111,370,600</t>
  </si>
  <si>
    <t>1000017000</t>
  </si>
  <si>
    <t>39,384,400</t>
  </si>
  <si>
    <t>1000036000</t>
  </si>
  <si>
    <t>10,031,800</t>
  </si>
  <si>
    <t>1000037000</t>
  </si>
  <si>
    <t>9,229,200</t>
  </si>
  <si>
    <t>1000081000</t>
  </si>
  <si>
    <t>1,040,600</t>
  </si>
  <si>
    <t>1000082000</t>
  </si>
  <si>
    <t>1000085000</t>
  </si>
  <si>
    <t>750,400</t>
  </si>
  <si>
    <t>1000100000</t>
  </si>
  <si>
    <t>615,700</t>
  </si>
  <si>
    <t>1000105000</t>
  </si>
  <si>
    <t>684,700</t>
  </si>
  <si>
    <t>1000106000</t>
  </si>
  <si>
    <t>1,938,000</t>
  </si>
  <si>
    <t>1000125000</t>
  </si>
  <si>
    <t>1000127000</t>
  </si>
  <si>
    <t>1,172,500</t>
  </si>
  <si>
    <t>1000131000</t>
  </si>
  <si>
    <t>6,680,300</t>
  </si>
  <si>
    <t>1000198000</t>
  </si>
  <si>
    <t>1,388,716</t>
  </si>
  <si>
    <t>1000199000</t>
  </si>
  <si>
    <t>449,666</t>
  </si>
  <si>
    <t>1000200000</t>
  </si>
  <si>
    <t>457,722</t>
  </si>
  <si>
    <t>1000213000</t>
  </si>
  <si>
    <t>996,542</t>
  </si>
  <si>
    <t>1000215000</t>
  </si>
  <si>
    <t>924,886</t>
  </si>
  <si>
    <t>1000216000</t>
  </si>
  <si>
    <t>874,891</t>
  </si>
  <si>
    <t>1000231000</t>
  </si>
  <si>
    <t>974,880</t>
  </si>
  <si>
    <t>1000290001</t>
  </si>
  <si>
    <t>145,267,400</t>
  </si>
  <si>
    <t>1000322000</t>
  </si>
  <si>
    <t>753,500</t>
  </si>
  <si>
    <t>1000358034</t>
  </si>
  <si>
    <t>231,900</t>
  </si>
  <si>
    <t>1000358040</t>
  </si>
  <si>
    <t>240,900</t>
  </si>
  <si>
    <t>1000401000</t>
  </si>
  <si>
    <t>1,737,800</t>
  </si>
  <si>
    <t>1000490000</t>
  </si>
  <si>
    <t>3,393,400</t>
  </si>
  <si>
    <t>1000502000</t>
  </si>
  <si>
    <t>695,900</t>
  </si>
  <si>
    <t>1000515000</t>
  </si>
  <si>
    <t>1,112,900</t>
  </si>
  <si>
    <t>1000517000</t>
  </si>
  <si>
    <t>18,349,871</t>
  </si>
  <si>
    <t>1000518000</t>
  </si>
  <si>
    <t>14,914,629</t>
  </si>
  <si>
    <t>1000521000</t>
  </si>
  <si>
    <t>6,045,900</t>
  </si>
  <si>
    <t>1000554000</t>
  </si>
  <si>
    <t>1,238,800</t>
  </si>
  <si>
    <t>1000555000</t>
  </si>
  <si>
    <t>939,100</t>
  </si>
  <si>
    <t>1000556000</t>
  </si>
  <si>
    <t>1,509,200</t>
  </si>
  <si>
    <t>1000557000</t>
  </si>
  <si>
    <t>1,191,000</t>
  </si>
  <si>
    <t>1000558000</t>
  </si>
  <si>
    <t>1000558001</t>
  </si>
  <si>
    <t>1,821,900</t>
  </si>
  <si>
    <t>1000560000</t>
  </si>
  <si>
    <t>5,573,200</t>
  </si>
  <si>
    <t>1000571000</t>
  </si>
  <si>
    <t>2,522,700</t>
  </si>
  <si>
    <t>1000605000</t>
  </si>
  <si>
    <t>897,425</t>
  </si>
  <si>
    <t>1000613000</t>
  </si>
  <si>
    <t>1,108,500</t>
  </si>
  <si>
    <t>1000651000</t>
  </si>
  <si>
    <t>1,080,500</t>
  </si>
  <si>
    <t>1000661000</t>
  </si>
  <si>
    <t>907,800</t>
  </si>
  <si>
    <t>1000664000</t>
  </si>
  <si>
    <t>709,900</t>
  </si>
  <si>
    <t>1000671000</t>
  </si>
  <si>
    <t>776,600</t>
  </si>
  <si>
    <t>1000672000</t>
  </si>
  <si>
    <t>1,020,200</t>
  </si>
  <si>
    <t>1000850000</t>
  </si>
  <si>
    <t>961,700</t>
  </si>
  <si>
    <t>1000851000</t>
  </si>
  <si>
    <t>1,343,200</t>
  </si>
  <si>
    <t>1000855000</t>
  </si>
  <si>
    <t>1,148,200</t>
  </si>
  <si>
    <t>1000857000</t>
  </si>
  <si>
    <t>1000869000</t>
  </si>
  <si>
    <t>854,824</t>
  </si>
  <si>
    <t>1000870000</t>
  </si>
  <si>
    <t>883,476</t>
  </si>
  <si>
    <t>1000927000</t>
  </si>
  <si>
    <t>1000928000</t>
  </si>
  <si>
    <t>823,800</t>
  </si>
  <si>
    <t>1001100000</t>
  </si>
  <si>
    <t>1,523,200</t>
  </si>
  <si>
    <t>1001253010</t>
  </si>
  <si>
    <t>474,400</t>
  </si>
  <si>
    <t>1001390000</t>
  </si>
  <si>
    <t>1,377,000</t>
  </si>
  <si>
    <t>1001391000</t>
  </si>
  <si>
    <t>1,883,100</t>
  </si>
  <si>
    <t>1001392000</t>
  </si>
  <si>
    <t>1,505,900</t>
  </si>
  <si>
    <t>1001393000</t>
  </si>
  <si>
    <t>1,455,500</t>
  </si>
  <si>
    <t>1001411000</t>
  </si>
  <si>
    <t>1,104,200</t>
  </si>
  <si>
    <t>1001441000</t>
  </si>
  <si>
    <t>8,347,500</t>
  </si>
  <si>
    <t>1001590000</t>
  </si>
  <si>
    <t>2,857,250</t>
  </si>
  <si>
    <t>1001591000</t>
  </si>
  <si>
    <t>5,714,500</t>
  </si>
  <si>
    <t>1001592000</t>
  </si>
  <si>
    <t>4,914,470</t>
  </si>
  <si>
    <t>1001593000</t>
  </si>
  <si>
    <t>316 - WAREHOUSE /Distrib</t>
  </si>
  <si>
    <t>3,657,280</t>
  </si>
  <si>
    <t>1001625010</t>
  </si>
  <si>
    <t>63,015,100</t>
  </si>
  <si>
    <t>1001632000</t>
  </si>
  <si>
    <t>56,926,300</t>
  </si>
  <si>
    <t>1001708000</t>
  </si>
  <si>
    <t>777,300</t>
  </si>
  <si>
    <t>1001829000</t>
  </si>
  <si>
    <t>311 - Laundromat /Cleaner</t>
  </si>
  <si>
    <t>480,900</t>
  </si>
  <si>
    <t>1001841000</t>
  </si>
  <si>
    <t>288,000</t>
  </si>
  <si>
    <t>1001847000</t>
  </si>
  <si>
    <t>634,500</t>
  </si>
  <si>
    <t>1001883000</t>
  </si>
  <si>
    <t>466,689</t>
  </si>
  <si>
    <t>1001950000</t>
  </si>
  <si>
    <t>822,200</t>
  </si>
  <si>
    <t>1001952000</t>
  </si>
  <si>
    <t>649,900</t>
  </si>
  <si>
    <t>1001976000</t>
  </si>
  <si>
    <t>615,600</t>
  </si>
  <si>
    <t>1002013000</t>
  </si>
  <si>
    <t>2,044,200</t>
  </si>
  <si>
    <t>1002014000</t>
  </si>
  <si>
    <t>1,474,200</t>
  </si>
  <si>
    <t>1002016000</t>
  </si>
  <si>
    <t>1,092,000</t>
  </si>
  <si>
    <t>1002020000</t>
  </si>
  <si>
    <t>495,394</t>
  </si>
  <si>
    <t>1002044000</t>
  </si>
  <si>
    <t>694,500</t>
  </si>
  <si>
    <t>1002049000</t>
  </si>
  <si>
    <t>732,100</t>
  </si>
  <si>
    <t>1002063000</t>
  </si>
  <si>
    <t>986,500</t>
  </si>
  <si>
    <t>1002148000</t>
  </si>
  <si>
    <t>26,235,300</t>
  </si>
  <si>
    <t>1002149000</t>
  </si>
  <si>
    <t>88,384,500</t>
  </si>
  <si>
    <t>1002187000</t>
  </si>
  <si>
    <t>589,400</t>
  </si>
  <si>
    <t>1002234001</t>
  </si>
  <si>
    <t>521,900</t>
  </si>
  <si>
    <t>1002246000</t>
  </si>
  <si>
    <t>1,686,400</t>
  </si>
  <si>
    <t>1002270000</t>
  </si>
  <si>
    <t>1,140,400</t>
  </si>
  <si>
    <t>1002284000</t>
  </si>
  <si>
    <t>1,261,100</t>
  </si>
  <si>
    <t>1002285000</t>
  </si>
  <si>
    <t>1,092,400</t>
  </si>
  <si>
    <t>1002286000</t>
  </si>
  <si>
    <t>1,357,700</t>
  </si>
  <si>
    <t>1002325000</t>
  </si>
  <si>
    <t>831,500</t>
  </si>
  <si>
    <t>1002465000</t>
  </si>
  <si>
    <t>1,027,900</t>
  </si>
  <si>
    <t>1002467010</t>
  </si>
  <si>
    <t>7,135,284</t>
  </si>
  <si>
    <t>1002474000</t>
  </si>
  <si>
    <t>7,855,000</t>
  </si>
  <si>
    <t>1002544000</t>
  </si>
  <si>
    <t>941,200</t>
  </si>
  <si>
    <t>1002727000</t>
  </si>
  <si>
    <t>906,900</t>
  </si>
  <si>
    <t>1100039000</t>
  </si>
  <si>
    <t>907 - EXEMPT 121A PROP</t>
  </si>
  <si>
    <t>538,929</t>
  </si>
  <si>
    <t>1100042000</t>
  </si>
  <si>
    <t>488,472</t>
  </si>
  <si>
    <t>1100043000</t>
  </si>
  <si>
    <t>236,579</t>
  </si>
  <si>
    <t>1100104000</t>
  </si>
  <si>
    <t>722,100</t>
  </si>
  <si>
    <t>1100225000</t>
  </si>
  <si>
    <t>700,462</t>
  </si>
  <si>
    <t>1100362000</t>
  </si>
  <si>
    <t>524,400</t>
  </si>
  <si>
    <t>1100363000</t>
  </si>
  <si>
    <t>543,500</t>
  </si>
  <si>
    <t>1100364000</t>
  </si>
  <si>
    <t>471,400</t>
  </si>
  <si>
    <t>1100386000</t>
  </si>
  <si>
    <t>407,500</t>
  </si>
  <si>
    <t>1100832000</t>
  </si>
  <si>
    <t>669,500</t>
  </si>
  <si>
    <t>1100916001</t>
  </si>
  <si>
    <t>17,415,300</t>
  </si>
  <si>
    <t>1100963000</t>
  </si>
  <si>
    <t>586,200</t>
  </si>
  <si>
    <t>1100964000</t>
  </si>
  <si>
    <t>1100972000</t>
  </si>
  <si>
    <t>505,200</t>
  </si>
  <si>
    <t>1100986000</t>
  </si>
  <si>
    <t>444,471</t>
  </si>
  <si>
    <t>1100987000</t>
  </si>
  <si>
    <t>518,548</t>
  </si>
  <si>
    <t>1100988000</t>
  </si>
  <si>
    <t>1100989000</t>
  </si>
  <si>
    <t>1100990000</t>
  </si>
  <si>
    <t>493,274</t>
  </si>
  <si>
    <t>1100991000</t>
  </si>
  <si>
    <t>783,836</t>
  </si>
  <si>
    <t>1101005000</t>
  </si>
  <si>
    <t>4,589,715</t>
  </si>
  <si>
    <t>1101012000</t>
  </si>
  <si>
    <t>981,500</t>
  </si>
  <si>
    <t>1101077000</t>
  </si>
  <si>
    <t>158,036</t>
  </si>
  <si>
    <t>1101078000</t>
  </si>
  <si>
    <t>113,507</t>
  </si>
  <si>
    <t>1101082000</t>
  </si>
  <si>
    <t>349,500</t>
  </si>
  <si>
    <t>1101129000</t>
  </si>
  <si>
    <t>1,542,900</t>
  </si>
  <si>
    <t>1101134000</t>
  </si>
  <si>
    <t>1,935,688</t>
  </si>
  <si>
    <t>1101142000</t>
  </si>
  <si>
    <t>1,338,729</t>
  </si>
  <si>
    <t>1101143000</t>
  </si>
  <si>
    <t>1,298,574</t>
  </si>
  <si>
    <t>1101144000</t>
  </si>
  <si>
    <t>1,347,583</t>
  </si>
  <si>
    <t>1101145000</t>
  </si>
  <si>
    <t>1,357,385</t>
  </si>
  <si>
    <t>1101146000</t>
  </si>
  <si>
    <t>1,341,575</t>
  </si>
  <si>
    <t>1101147000</t>
  </si>
  <si>
    <t>1,370,665</t>
  </si>
  <si>
    <t>1101183000</t>
  </si>
  <si>
    <t>3,238,300</t>
  </si>
  <si>
    <t>1101189000</t>
  </si>
  <si>
    <t>1,454,600</t>
  </si>
  <si>
    <t>1101198100</t>
  </si>
  <si>
    <t>14,903,700</t>
  </si>
  <si>
    <t>1101198200</t>
  </si>
  <si>
    <t>5,907,300</t>
  </si>
  <si>
    <t>1101201010</t>
  </si>
  <si>
    <t>937,948</t>
  </si>
  <si>
    <t>1101202010</t>
  </si>
  <si>
    <t>6,194,952</t>
  </si>
  <si>
    <t>1101282000</t>
  </si>
  <si>
    <t>3,153,785</t>
  </si>
  <si>
    <t>1101300000</t>
  </si>
  <si>
    <t>707,200</t>
  </si>
  <si>
    <t>1101302000</t>
  </si>
  <si>
    <t>874,705</t>
  </si>
  <si>
    <t>1101329000</t>
  </si>
  <si>
    <t>1,656,000</t>
  </si>
  <si>
    <t>1101331000</t>
  </si>
  <si>
    <t>634,400</t>
  </si>
  <si>
    <t>1101337000</t>
  </si>
  <si>
    <t>704,000</t>
  </si>
  <si>
    <t>1101464000</t>
  </si>
  <si>
    <t>962,700</t>
  </si>
  <si>
    <t>1101481000</t>
  </si>
  <si>
    <t>661,914</t>
  </si>
  <si>
    <t>1101532000</t>
  </si>
  <si>
    <t>2,662,900</t>
  </si>
  <si>
    <t>1101534000</t>
  </si>
  <si>
    <t>517,600</t>
  </si>
  <si>
    <t>1101539000</t>
  </si>
  <si>
    <t>634,800</t>
  </si>
  <si>
    <t>1101557000</t>
  </si>
  <si>
    <t>1,079,738</t>
  </si>
  <si>
    <t>1101566000</t>
  </si>
  <si>
    <t>209,488</t>
  </si>
  <si>
    <t>1101567000</t>
  </si>
  <si>
    <t>1101568000</t>
  </si>
  <si>
    <t>1101569000</t>
  </si>
  <si>
    <t>1101570000</t>
  </si>
  <si>
    <t>1101583000</t>
  </si>
  <si>
    <t>207,599</t>
  </si>
  <si>
    <t>1101584000</t>
  </si>
  <si>
    <t>207,734</t>
  </si>
  <si>
    <t>1101585000</t>
  </si>
  <si>
    <t>1101586000</t>
  </si>
  <si>
    <t>1101587000</t>
  </si>
  <si>
    <t>1101626000</t>
  </si>
  <si>
    <t>4,771,236</t>
  </si>
  <si>
    <t>1101961000</t>
  </si>
  <si>
    <t>1,112,000</t>
  </si>
  <si>
    <t>1101990000</t>
  </si>
  <si>
    <t>845,700</t>
  </si>
  <si>
    <t>1102004000</t>
  </si>
  <si>
    <t>196,800</t>
  </si>
  <si>
    <t>1102005000</t>
  </si>
  <si>
    <t>1102013000</t>
  </si>
  <si>
    <t>11,062,300</t>
  </si>
  <si>
    <t>1102150020</t>
  </si>
  <si>
    <t>128,351</t>
  </si>
  <si>
    <t>1102151000</t>
  </si>
  <si>
    <t>298,285</t>
  </si>
  <si>
    <t>1102160000</t>
  </si>
  <si>
    <t>656,800</t>
  </si>
  <si>
    <t>1102176022</t>
  </si>
  <si>
    <t>636,800</t>
  </si>
  <si>
    <t>1102176024</t>
  </si>
  <si>
    <t>431,000</t>
  </si>
  <si>
    <t>1102176026</t>
  </si>
  <si>
    <t>290,100</t>
  </si>
  <si>
    <t>1102176028</t>
  </si>
  <si>
    <t>725,900</t>
  </si>
  <si>
    <t>1102176030</t>
  </si>
  <si>
    <t>430,600</t>
  </si>
  <si>
    <t>1102176032</t>
  </si>
  <si>
    <t>431,400</t>
  </si>
  <si>
    <t>1102176034</t>
  </si>
  <si>
    <t>1102176036</t>
  </si>
  <si>
    <t>385,100</t>
  </si>
  <si>
    <t>1102176038</t>
  </si>
  <si>
    <t>1102176040</t>
  </si>
  <si>
    <t>366,800</t>
  </si>
  <si>
    <t>1102176042</t>
  </si>
  <si>
    <t>378,200</t>
  </si>
  <si>
    <t>1102176044</t>
  </si>
  <si>
    <t>1102176046</t>
  </si>
  <si>
    <t>629,800</t>
  </si>
  <si>
    <t>1102176048</t>
  </si>
  <si>
    <t>505,700</t>
  </si>
  <si>
    <t>1102176050</t>
  </si>
  <si>
    <t>281,900</t>
  </si>
  <si>
    <t>1102176052</t>
  </si>
  <si>
    <t>396,900</t>
  </si>
  <si>
    <t>1102176054</t>
  </si>
  <si>
    <t>193,600</t>
  </si>
  <si>
    <t>1102176056</t>
  </si>
  <si>
    <t>408,100</t>
  </si>
  <si>
    <t>1102176058</t>
  </si>
  <si>
    <t>241,400</t>
  </si>
  <si>
    <t>1102176060</t>
  </si>
  <si>
    <t>263,500</t>
  </si>
  <si>
    <t>1102176062</t>
  </si>
  <si>
    <t>548,400</t>
  </si>
  <si>
    <t>1102176064</t>
  </si>
  <si>
    <t>363,900</t>
  </si>
  <si>
    <t>1102176066</t>
  </si>
  <si>
    <t>373,100</t>
  </si>
  <si>
    <t>1102176068</t>
  </si>
  <si>
    <t>357,700</t>
  </si>
  <si>
    <t>1102204000</t>
  </si>
  <si>
    <t>193,000</t>
  </si>
  <si>
    <t>1102271000</t>
  </si>
  <si>
    <t>1,409,700</t>
  </si>
  <si>
    <t>1102272002</t>
  </si>
  <si>
    <t>LR - Low Rise</t>
  </si>
  <si>
    <t>303,900</t>
  </si>
  <si>
    <t>1102272004</t>
  </si>
  <si>
    <t>606,700</t>
  </si>
  <si>
    <t>1102272006</t>
  </si>
  <si>
    <t>1102272008</t>
  </si>
  <si>
    <t>302,600</t>
  </si>
  <si>
    <t>1102272010</t>
  </si>
  <si>
    <t>458,300</t>
  </si>
  <si>
    <t>1102272012</t>
  </si>
  <si>
    <t>373,600</t>
  </si>
  <si>
    <t>1102272014</t>
  </si>
  <si>
    <t>370,200</t>
  </si>
  <si>
    <t>1102272016</t>
  </si>
  <si>
    <t>377,600</t>
  </si>
  <si>
    <t>1102272018</t>
  </si>
  <si>
    <t>575,100</t>
  </si>
  <si>
    <t>1102272020</t>
  </si>
  <si>
    <t>491,800</t>
  </si>
  <si>
    <t>1102272022</t>
  </si>
  <si>
    <t>571,500</t>
  </si>
  <si>
    <t>1102272024</t>
  </si>
  <si>
    <t>577,500</t>
  </si>
  <si>
    <t>1102272026</t>
  </si>
  <si>
    <t>1102272028</t>
  </si>
  <si>
    <t>636,600</t>
  </si>
  <si>
    <t>1102324000</t>
  </si>
  <si>
    <t>268,615</t>
  </si>
  <si>
    <t>1102325000</t>
  </si>
  <si>
    <t>315,024</t>
  </si>
  <si>
    <t>1102326000</t>
  </si>
  <si>
    <t>439,601</t>
  </si>
  <si>
    <t>1102327000</t>
  </si>
  <si>
    <t>164,997</t>
  </si>
  <si>
    <t>1102328000</t>
  </si>
  <si>
    <t>195,580</t>
  </si>
  <si>
    <t>1102329000</t>
  </si>
  <si>
    <t>380,894</t>
  </si>
  <si>
    <t>1102330000</t>
  </si>
  <si>
    <t>328,496</t>
  </si>
  <si>
    <t>1102331000</t>
  </si>
  <si>
    <t>199,001</t>
  </si>
  <si>
    <t>1102332000</t>
  </si>
  <si>
    <t>161,576</t>
  </si>
  <si>
    <t>1102342000</t>
  </si>
  <si>
    <t>1,330,242</t>
  </si>
  <si>
    <t>1102355000</t>
  </si>
  <si>
    <t>489,400</t>
  </si>
  <si>
    <t>1102371050</t>
  </si>
  <si>
    <t>31,828,600</t>
  </si>
  <si>
    <t>1102459000</t>
  </si>
  <si>
    <t>596,800</t>
  </si>
  <si>
    <t>1102533010</t>
  </si>
  <si>
    <t>728,088</t>
  </si>
  <si>
    <t>1102534000</t>
  </si>
  <si>
    <t>5,043,212</t>
  </si>
  <si>
    <t>1102535000</t>
  </si>
  <si>
    <t>204,600</t>
  </si>
  <si>
    <t>1102535001</t>
  </si>
  <si>
    <t>1,183,100</t>
  </si>
  <si>
    <t>1102535005</t>
  </si>
  <si>
    <t>1102535006</t>
  </si>
  <si>
    <t>3,362,600</t>
  </si>
  <si>
    <t>1102560000</t>
  </si>
  <si>
    <t>286,700</t>
  </si>
  <si>
    <t>1102578000</t>
  </si>
  <si>
    <t>2,630,700</t>
  </si>
  <si>
    <t>1102579000</t>
  </si>
  <si>
    <t>4,482,479</t>
  </si>
  <si>
    <t>1102580000</t>
  </si>
  <si>
    <t>3,672,921</t>
  </si>
  <si>
    <t>1102581000</t>
  </si>
  <si>
    <t>5,174,732</t>
  </si>
  <si>
    <t>1102582000</t>
  </si>
  <si>
    <t>2,839,097</t>
  </si>
  <si>
    <t>1102583000</t>
  </si>
  <si>
    <t>325 - RETAIL STORE Detached</t>
  </si>
  <si>
    <t>1,340,586</t>
  </si>
  <si>
    <t>1102583001</t>
  </si>
  <si>
    <t>7,612,485</t>
  </si>
  <si>
    <t>1102586010</t>
  </si>
  <si>
    <t>1102589000</t>
  </si>
  <si>
    <t>5,915,400</t>
  </si>
  <si>
    <t>1102591000</t>
  </si>
  <si>
    <t>768,100</t>
  </si>
  <si>
    <t>1102617010</t>
  </si>
  <si>
    <t>67,828,300</t>
  </si>
  <si>
    <t>1102620000</t>
  </si>
  <si>
    <t>1,833,500</t>
  </si>
  <si>
    <t>1102646000</t>
  </si>
  <si>
    <t>1,262,000</t>
  </si>
  <si>
    <t>1102810000</t>
  </si>
  <si>
    <t>739,500</t>
  </si>
  <si>
    <t>1102855000</t>
  </si>
  <si>
    <t>447,800</t>
  </si>
  <si>
    <t>1102897010</t>
  </si>
  <si>
    <t>8,648,100</t>
  </si>
  <si>
    <t>1102898010</t>
  </si>
  <si>
    <t>1,214,600</t>
  </si>
  <si>
    <t>1103008000</t>
  </si>
  <si>
    <t>467,900</t>
  </si>
  <si>
    <t>1103009000</t>
  </si>
  <si>
    <t>612,100</t>
  </si>
  <si>
    <t>1103124000</t>
  </si>
  <si>
    <t>1,282,200</t>
  </si>
  <si>
    <t>1103143000</t>
  </si>
  <si>
    <t>2,182,195</t>
  </si>
  <si>
    <t>1103144000</t>
  </si>
  <si>
    <t>2,877,305</t>
  </si>
  <si>
    <t>1103272000</t>
  </si>
  <si>
    <t>945,100</t>
  </si>
  <si>
    <t>1103602000</t>
  </si>
  <si>
    <t>952,600</t>
  </si>
  <si>
    <t>1103602001</t>
  </si>
  <si>
    <t>1,246,200</t>
  </si>
  <si>
    <t>1103654000</t>
  </si>
  <si>
    <t>3,783,400</t>
  </si>
  <si>
    <t>1103706000</t>
  </si>
  <si>
    <t>891,406</t>
  </si>
  <si>
    <t>1103719020</t>
  </si>
  <si>
    <t>75,474,300</t>
  </si>
  <si>
    <t>1200004000</t>
  </si>
  <si>
    <t>606,300</t>
  </si>
  <si>
    <t>1200023010</t>
  </si>
  <si>
    <t>4,594,800</t>
  </si>
  <si>
    <t>1200148000</t>
  </si>
  <si>
    <t>444,221</t>
  </si>
  <si>
    <t>1200149000</t>
  </si>
  <si>
    <t>456,227</t>
  </si>
  <si>
    <t>1200150000</t>
  </si>
  <si>
    <t>399,319</t>
  </si>
  <si>
    <t>1200183000</t>
  </si>
  <si>
    <t>1,979,200</t>
  </si>
  <si>
    <t>1200217000</t>
  </si>
  <si>
    <t>336,954</t>
  </si>
  <si>
    <t>1200219000</t>
  </si>
  <si>
    <t>166,441</t>
  </si>
  <si>
    <t>1200276000</t>
  </si>
  <si>
    <t>4,415,111</t>
  </si>
  <si>
    <t>1200302000</t>
  </si>
  <si>
    <t>1,017,450</t>
  </si>
  <si>
    <t>1200303000</t>
  </si>
  <si>
    <t>1,188,043</t>
  </si>
  <si>
    <t>1200304000</t>
  </si>
  <si>
    <t>1,208,049</t>
  </si>
  <si>
    <t>1200305000</t>
  </si>
  <si>
    <t>660,982</t>
  </si>
  <si>
    <t>1200359000</t>
  </si>
  <si>
    <t>1,854,027</t>
  </si>
  <si>
    <t>1200403000</t>
  </si>
  <si>
    <t>763,323</t>
  </si>
  <si>
    <t>1200404000</t>
  </si>
  <si>
    <t>802,170</t>
  </si>
  <si>
    <t>1200405000</t>
  </si>
  <si>
    <t>924,341</t>
  </si>
  <si>
    <t>1200406000</t>
  </si>
  <si>
    <t>980,473</t>
  </si>
  <si>
    <t>1200411000</t>
  </si>
  <si>
    <t>568,300</t>
  </si>
  <si>
    <t>1200431000</t>
  </si>
  <si>
    <t>1200490000</t>
  </si>
  <si>
    <t>6,825,714</t>
  </si>
  <si>
    <t>1200491000</t>
  </si>
  <si>
    <t>390 - Comm Dev Land</t>
  </si>
  <si>
    <t>827,735</t>
  </si>
  <si>
    <t>1200491001</t>
  </si>
  <si>
    <t>268,416</t>
  </si>
  <si>
    <t>1200491002</t>
  </si>
  <si>
    <t>1200491003</t>
  </si>
  <si>
    <t>265,533</t>
  </si>
  <si>
    <t>1200491004</t>
  </si>
  <si>
    <t>384,027</t>
  </si>
  <si>
    <t>1200492000</t>
  </si>
  <si>
    <t>114,459</t>
  </si>
  <si>
    <t>1200663000</t>
  </si>
  <si>
    <t>2,017,142</t>
  </si>
  <si>
    <t>1200668000</t>
  </si>
  <si>
    <t>941,399</t>
  </si>
  <si>
    <t>1200775000</t>
  </si>
  <si>
    <t>268,400</t>
  </si>
  <si>
    <t>1200776000</t>
  </si>
  <si>
    <t>2,343,900</t>
  </si>
  <si>
    <t>1200779000</t>
  </si>
  <si>
    <t>656,000</t>
  </si>
  <si>
    <t>1200780000</t>
  </si>
  <si>
    <t>842,400</t>
  </si>
  <si>
    <t>1200835000</t>
  </si>
  <si>
    <t>1,758,700</t>
  </si>
  <si>
    <t>1200836000</t>
  </si>
  <si>
    <t>980,000</t>
  </si>
  <si>
    <t>1200895000</t>
  </si>
  <si>
    <t>801,800</t>
  </si>
  <si>
    <t>1200921000</t>
  </si>
  <si>
    <t>4,739,100</t>
  </si>
  <si>
    <t>1200966000</t>
  </si>
  <si>
    <t>1,651,365</t>
  </si>
  <si>
    <t>1200968000</t>
  </si>
  <si>
    <t>659,402</t>
  </si>
  <si>
    <t>1201743000</t>
  </si>
  <si>
    <t>720,866</t>
  </si>
  <si>
    <t>1201744000</t>
  </si>
  <si>
    <t>680,130</t>
  </si>
  <si>
    <t>1201786000</t>
  </si>
  <si>
    <t>383,200</t>
  </si>
  <si>
    <t>1201820000</t>
  </si>
  <si>
    <t>544,035</t>
  </si>
  <si>
    <t>1201821000</t>
  </si>
  <si>
    <t>482,427</t>
  </si>
  <si>
    <t>1201822000</t>
  </si>
  <si>
    <t>487,231</t>
  </si>
  <si>
    <t>1201823000</t>
  </si>
  <si>
    <t>422,907</t>
  </si>
  <si>
    <t>1201990000</t>
  </si>
  <si>
    <t>3,237,426</t>
  </si>
  <si>
    <t>1201991000</t>
  </si>
  <si>
    <t>1,190,969</t>
  </si>
  <si>
    <t>1202006000</t>
  </si>
  <si>
    <t>2,127,401</t>
  </si>
  <si>
    <t>1202049000</t>
  </si>
  <si>
    <t>939,683</t>
  </si>
  <si>
    <t>1202067000</t>
  </si>
  <si>
    <t>1,930,645</t>
  </si>
  <si>
    <t>1202099000</t>
  </si>
  <si>
    <t>749,000</t>
  </si>
  <si>
    <t>1202123000</t>
  </si>
  <si>
    <t>2,491,298</t>
  </si>
  <si>
    <t>1202208000</t>
  </si>
  <si>
    <t>2,190,330</t>
  </si>
  <si>
    <t>1202220000</t>
  </si>
  <si>
    <t>864,615</t>
  </si>
  <si>
    <t>1202262000</t>
  </si>
  <si>
    <t>2,424,183</t>
  </si>
  <si>
    <t>1202263000</t>
  </si>
  <si>
    <t>980,828</t>
  </si>
  <si>
    <t>1202269000</t>
  </si>
  <si>
    <t>2,587,427</t>
  </si>
  <si>
    <t>1202271000</t>
  </si>
  <si>
    <t>1,048,754</t>
  </si>
  <si>
    <t>1202277000</t>
  </si>
  <si>
    <t>992,314</t>
  </si>
  <si>
    <t>1202327000</t>
  </si>
  <si>
    <t>1,600,547</t>
  </si>
  <si>
    <t>1202329000</t>
  </si>
  <si>
    <t>918,832</t>
  </si>
  <si>
    <t>1202339000</t>
  </si>
  <si>
    <t>768,164</t>
  </si>
  <si>
    <t>1202340000</t>
  </si>
  <si>
    <t>866,098</t>
  </si>
  <si>
    <t>1202341000</t>
  </si>
  <si>
    <t>1,624,505</t>
  </si>
  <si>
    <t>1202343000</t>
  </si>
  <si>
    <t>1202348000</t>
  </si>
  <si>
    <t>1,485,939</t>
  </si>
  <si>
    <t>1202349000</t>
  </si>
  <si>
    <t>1,332,677</t>
  </si>
  <si>
    <t>1202350000</t>
  </si>
  <si>
    <t>807,313</t>
  </si>
  <si>
    <t>1202351000</t>
  </si>
  <si>
    <t>799,409</t>
  </si>
  <si>
    <t>1202352000</t>
  </si>
  <si>
    <t>1,236,400</t>
  </si>
  <si>
    <t>1202353000</t>
  </si>
  <si>
    <t>1,236,208</t>
  </si>
  <si>
    <t>1202354000</t>
  </si>
  <si>
    <t>1,487,805</t>
  </si>
  <si>
    <t>1202384000</t>
  </si>
  <si>
    <t>788,200</t>
  </si>
  <si>
    <t>1202394000</t>
  </si>
  <si>
    <t>1,280,720</t>
  </si>
  <si>
    <t>1202395000</t>
  </si>
  <si>
    <t>1,458,576</t>
  </si>
  <si>
    <t>1202396000</t>
  </si>
  <si>
    <t>1,510,157</t>
  </si>
  <si>
    <t>1202476000</t>
  </si>
  <si>
    <t>1,269,486</t>
  </si>
  <si>
    <t>1202477000</t>
  </si>
  <si>
    <t>1,165,962</t>
  </si>
  <si>
    <t>1202478000</t>
  </si>
  <si>
    <t>1,224,425</t>
  </si>
  <si>
    <t>1202492000</t>
  </si>
  <si>
    <t>1,535,581</t>
  </si>
  <si>
    <t>1202493000</t>
  </si>
  <si>
    <t>2,204,704</t>
  </si>
  <si>
    <t>1202494000</t>
  </si>
  <si>
    <t>1,313,771</t>
  </si>
  <si>
    <t>1202531000</t>
  </si>
  <si>
    <t>1,704,800</t>
  </si>
  <si>
    <t>1202532001</t>
  </si>
  <si>
    <t>1,930,200</t>
  </si>
  <si>
    <t>1202560000</t>
  </si>
  <si>
    <t>890,357</t>
  </si>
  <si>
    <t>1202615000</t>
  </si>
  <si>
    <t>206,466</t>
  </si>
  <si>
    <t>1202616000</t>
  </si>
  <si>
    <t>2,376,403</t>
  </si>
  <si>
    <t>1202641000</t>
  </si>
  <si>
    <t>627,200</t>
  </si>
  <si>
    <t>1202656000</t>
  </si>
  <si>
    <t>583,464</t>
  </si>
  <si>
    <t>1202657000</t>
  </si>
  <si>
    <t>669,595</t>
  </si>
  <si>
    <t>1202658000</t>
  </si>
  <si>
    <t>583,186</t>
  </si>
  <si>
    <t>1202659000</t>
  </si>
  <si>
    <t>624,029</t>
  </si>
  <si>
    <t>1202663000</t>
  </si>
  <si>
    <t>822,962</t>
  </si>
  <si>
    <t>1202666000</t>
  </si>
  <si>
    <t>493,900</t>
  </si>
  <si>
    <t>1202667000</t>
  </si>
  <si>
    <t>466,800</t>
  </si>
  <si>
    <t>1202668000</t>
  </si>
  <si>
    <t>524,900</t>
  </si>
  <si>
    <t>1202669000</t>
  </si>
  <si>
    <t>424,900</t>
  </si>
  <si>
    <t>1202670000</t>
  </si>
  <si>
    <t>726,600</t>
  </si>
  <si>
    <t>1202671000</t>
  </si>
  <si>
    <t>587,200</t>
  </si>
  <si>
    <t>1202674000</t>
  </si>
  <si>
    <t>782,120</t>
  </si>
  <si>
    <t>1202675000</t>
  </si>
  <si>
    <t>818,239</t>
  </si>
  <si>
    <t>1202676000</t>
  </si>
  <si>
    <t>786,287</t>
  </si>
  <si>
    <t>1202677000</t>
  </si>
  <si>
    <t>814,070</t>
  </si>
  <si>
    <t>1202678000</t>
  </si>
  <si>
    <t>1,118,764</t>
  </si>
  <si>
    <t>1202679000</t>
  </si>
  <si>
    <t>455,857</t>
  </si>
  <si>
    <t>1202680000</t>
  </si>
  <si>
    <t>474,504</t>
  </si>
  <si>
    <t>1202681000</t>
  </si>
  <si>
    <t>426,529</t>
  </si>
  <si>
    <t>1202752000</t>
  </si>
  <si>
    <t>1,329,900</t>
  </si>
  <si>
    <t>1202800000</t>
  </si>
  <si>
    <t>1202882000</t>
  </si>
  <si>
    <t>8,300,000</t>
  </si>
  <si>
    <t>1202965000</t>
  </si>
  <si>
    <t>419,500</t>
  </si>
  <si>
    <t>1202987000</t>
  </si>
  <si>
    <t>2,010,486</t>
  </si>
  <si>
    <t>1203057000</t>
  </si>
  <si>
    <t>975,270</t>
  </si>
  <si>
    <t>1203077000</t>
  </si>
  <si>
    <t>271,762</t>
  </si>
  <si>
    <t>1203092000</t>
  </si>
  <si>
    <t>2,472,400</t>
  </si>
  <si>
    <t>1203169010</t>
  </si>
  <si>
    <t>850,900</t>
  </si>
  <si>
    <t>1203194000</t>
  </si>
  <si>
    <t>579,425</t>
  </si>
  <si>
    <t>1203314000</t>
  </si>
  <si>
    <t>1,380,067</t>
  </si>
  <si>
    <t>1203315000</t>
  </si>
  <si>
    <t>1,490,472</t>
  </si>
  <si>
    <t>1203316000</t>
  </si>
  <si>
    <t>1203415000</t>
  </si>
  <si>
    <t>1,283,900</t>
  </si>
  <si>
    <t>1300011001</t>
  </si>
  <si>
    <t>1,907,800</t>
  </si>
  <si>
    <t>1300405000</t>
  </si>
  <si>
    <t>517,500</t>
  </si>
  <si>
    <t>1300406000</t>
  </si>
  <si>
    <t>490,000</t>
  </si>
  <si>
    <t>1300423010</t>
  </si>
  <si>
    <t>1,099,100</t>
  </si>
  <si>
    <t>1300423020</t>
  </si>
  <si>
    <t>901,300</t>
  </si>
  <si>
    <t>1300680000</t>
  </si>
  <si>
    <t>590,100</t>
  </si>
  <si>
    <t>1300714000</t>
  </si>
  <si>
    <t>725,500</t>
  </si>
  <si>
    <t>1300723020</t>
  </si>
  <si>
    <t>128 - CONDO APARTMENT</t>
  </si>
  <si>
    <t>1,922,200</t>
  </si>
  <si>
    <t>1300734000</t>
  </si>
  <si>
    <t>264,234</t>
  </si>
  <si>
    <t>1300741010</t>
  </si>
  <si>
    <t>3,282,762</t>
  </si>
  <si>
    <t>1300751000</t>
  </si>
  <si>
    <t>340,149</t>
  </si>
  <si>
    <t>1300758010</t>
  </si>
  <si>
    <t>1,705,530</t>
  </si>
  <si>
    <t>1300768010</t>
  </si>
  <si>
    <t>505,017</t>
  </si>
  <si>
    <t>1300834000</t>
  </si>
  <si>
    <t>473,200</t>
  </si>
  <si>
    <t>1300856000</t>
  </si>
  <si>
    <t>402,717</t>
  </si>
  <si>
    <t>1300857000</t>
  </si>
  <si>
    <t>291,159</t>
  </si>
  <si>
    <t>1300858000</t>
  </si>
  <si>
    <t>281,130</t>
  </si>
  <si>
    <t>1300942000</t>
  </si>
  <si>
    <t>421,900</t>
  </si>
  <si>
    <t>1301205000</t>
  </si>
  <si>
    <t>662,500</t>
  </si>
  <si>
    <t>1301339000</t>
  </si>
  <si>
    <t>2,997,900</t>
  </si>
  <si>
    <t>1301345000</t>
  </si>
  <si>
    <t>377 - RECREATION BLDG</t>
  </si>
  <si>
    <t>2,498,800</t>
  </si>
  <si>
    <t>1301761000</t>
  </si>
  <si>
    <t>735,696</t>
  </si>
  <si>
    <t>1301910000</t>
  </si>
  <si>
    <t>9,753,000</t>
  </si>
  <si>
    <t>1301912000</t>
  </si>
  <si>
    <t>658,800</t>
  </si>
  <si>
    <t>1301913000</t>
  </si>
  <si>
    <t>446,300</t>
  </si>
  <si>
    <t>1301914000</t>
  </si>
  <si>
    <t>1,047,800</t>
  </si>
  <si>
    <t>1301915000</t>
  </si>
  <si>
    <t>1301956000</t>
  </si>
  <si>
    <t>10,072,700</t>
  </si>
  <si>
    <t>1301980000</t>
  </si>
  <si>
    <t>492,500</t>
  </si>
  <si>
    <t>1301984000</t>
  </si>
  <si>
    <t>608,500</t>
  </si>
  <si>
    <t>1302022000</t>
  </si>
  <si>
    <t>491,300</t>
  </si>
  <si>
    <t>1302022020</t>
  </si>
  <si>
    <t>1302050000</t>
  </si>
  <si>
    <t>572,400</t>
  </si>
  <si>
    <t>1302111000</t>
  </si>
  <si>
    <t>1302619000</t>
  </si>
  <si>
    <t>4,385,300</t>
  </si>
  <si>
    <t>1302786000</t>
  </si>
  <si>
    <t>578,700</t>
  </si>
  <si>
    <t>1302824000</t>
  </si>
  <si>
    <t>820,300</t>
  </si>
  <si>
    <t>1302826000</t>
  </si>
  <si>
    <t>426,100</t>
  </si>
  <si>
    <t>1302905000</t>
  </si>
  <si>
    <t>1,548,720</t>
  </si>
  <si>
    <t>1302952000</t>
  </si>
  <si>
    <t>1,429,300</t>
  </si>
  <si>
    <t>1303020000</t>
  </si>
  <si>
    <t>491,200</t>
  </si>
  <si>
    <t>1303231000</t>
  </si>
  <si>
    <t>729,900</t>
  </si>
  <si>
    <t>1303234000</t>
  </si>
  <si>
    <t>1303239000</t>
  </si>
  <si>
    <t>579,400</t>
  </si>
  <si>
    <t>1303240000</t>
  </si>
  <si>
    <t>1303240001</t>
  </si>
  <si>
    <t>1,039,100</t>
  </si>
  <si>
    <t>1303244000</t>
  </si>
  <si>
    <t>588,100</t>
  </si>
  <si>
    <t>1303245000</t>
  </si>
  <si>
    <t>529,700</t>
  </si>
  <si>
    <t>1303411010</t>
  </si>
  <si>
    <t>42,443,600</t>
  </si>
  <si>
    <t>1303412000</t>
  </si>
  <si>
    <t>61,335,300</t>
  </si>
  <si>
    <t>1303445000</t>
  </si>
  <si>
    <t>200,941,100</t>
  </si>
  <si>
    <t>1400035000</t>
  </si>
  <si>
    <t>1,835,600</t>
  </si>
  <si>
    <t>1400048000</t>
  </si>
  <si>
    <t>501,700</t>
  </si>
  <si>
    <t>1400076000</t>
  </si>
  <si>
    <t>2,776,819</t>
  </si>
  <si>
    <t>1400078000</t>
  </si>
  <si>
    <t>1,557,762</t>
  </si>
  <si>
    <t>1400079000</t>
  </si>
  <si>
    <t>1,248,435</t>
  </si>
  <si>
    <t>1400080000</t>
  </si>
  <si>
    <t>1,446,493</t>
  </si>
  <si>
    <t>1400247000</t>
  </si>
  <si>
    <t>1,019,100</t>
  </si>
  <si>
    <t>1400248000</t>
  </si>
  <si>
    <t>1400280000</t>
  </si>
  <si>
    <t>522,600</t>
  </si>
  <si>
    <t>1400281000</t>
  </si>
  <si>
    <t>472,100</t>
  </si>
  <si>
    <t>1400282000</t>
  </si>
  <si>
    <t>546,900</t>
  </si>
  <si>
    <t>1400283000</t>
  </si>
  <si>
    <t>578,900</t>
  </si>
  <si>
    <t>1400287000</t>
  </si>
  <si>
    <t>625,300</t>
  </si>
  <si>
    <t>1400501000</t>
  </si>
  <si>
    <t>767,200</t>
  </si>
  <si>
    <t>1400502000</t>
  </si>
  <si>
    <t>695,100</t>
  </si>
  <si>
    <t>1400508000</t>
  </si>
  <si>
    <t>466,300</t>
  </si>
  <si>
    <t>1400544000</t>
  </si>
  <si>
    <t>362,235</t>
  </si>
  <si>
    <t>1400545000</t>
  </si>
  <si>
    <t>437,701</t>
  </si>
  <si>
    <t>1400707000</t>
  </si>
  <si>
    <t>2,989,121</t>
  </si>
  <si>
    <t>1400708000</t>
  </si>
  <si>
    <t>436,600</t>
  </si>
  <si>
    <t>1400766000</t>
  </si>
  <si>
    <t>3,172,270</t>
  </si>
  <si>
    <t>1400788000</t>
  </si>
  <si>
    <t>591,400</t>
  </si>
  <si>
    <t>1400809000</t>
  </si>
  <si>
    <t>1400832000</t>
  </si>
  <si>
    <t>2,418,862</t>
  </si>
  <si>
    <t>1400833000</t>
  </si>
  <si>
    <t>3,097,808</t>
  </si>
  <si>
    <t>1400834000</t>
  </si>
  <si>
    <t>1,350,392</t>
  </si>
  <si>
    <t>1400841000</t>
  </si>
  <si>
    <t>696,913</t>
  </si>
  <si>
    <t>1400841001</t>
  </si>
  <si>
    <t>710,734</t>
  </si>
  <si>
    <t>1400842000</t>
  </si>
  <si>
    <t>2,689,136</t>
  </si>
  <si>
    <t>1400843000</t>
  </si>
  <si>
    <t>2,366,739</t>
  </si>
  <si>
    <t>1400844000</t>
  </si>
  <si>
    <t>1,098,872</t>
  </si>
  <si>
    <t>1400845000</t>
  </si>
  <si>
    <t>1,108,545</t>
  </si>
  <si>
    <t>1400875000</t>
  </si>
  <si>
    <t>2,346,998</t>
  </si>
  <si>
    <t>1400890000</t>
  </si>
  <si>
    <t>1,641,000</t>
  </si>
  <si>
    <t>1400891000</t>
  </si>
  <si>
    <t>444,500</t>
  </si>
  <si>
    <t>1400901000</t>
  </si>
  <si>
    <t>705,700</t>
  </si>
  <si>
    <t>1401034000</t>
  </si>
  <si>
    <t>3,041,300</t>
  </si>
  <si>
    <t>1401067000</t>
  </si>
  <si>
    <t>1,464,962</t>
  </si>
  <si>
    <t>1401068000</t>
  </si>
  <si>
    <t>1,315,641</t>
  </si>
  <si>
    <t>1401092000</t>
  </si>
  <si>
    <t>863,900</t>
  </si>
  <si>
    <t>1401093000</t>
  </si>
  <si>
    <t>743,700</t>
  </si>
  <si>
    <t>1401094020</t>
  </si>
  <si>
    <t>85,545</t>
  </si>
  <si>
    <t>1401095000</t>
  </si>
  <si>
    <t>466,761</t>
  </si>
  <si>
    <t>1401097000</t>
  </si>
  <si>
    <t>554,660</t>
  </si>
  <si>
    <t>1401103000</t>
  </si>
  <si>
    <t>7,391,900</t>
  </si>
  <si>
    <t>1401171010</t>
  </si>
  <si>
    <t>2,581,601</t>
  </si>
  <si>
    <t>1401172000</t>
  </si>
  <si>
    <t>796,200</t>
  </si>
  <si>
    <t>1401201000</t>
  </si>
  <si>
    <t>1,133,500</t>
  </si>
  <si>
    <t>1401232000</t>
  </si>
  <si>
    <t>972,384</t>
  </si>
  <si>
    <t>1401233000</t>
  </si>
  <si>
    <t>832,353</t>
  </si>
  <si>
    <t>1401234000</t>
  </si>
  <si>
    <t>862,156</t>
  </si>
  <si>
    <t>1401235000</t>
  </si>
  <si>
    <t>1,284,350</t>
  </si>
  <si>
    <t>1401418000</t>
  </si>
  <si>
    <t>5,709,300</t>
  </si>
  <si>
    <t>1401436000</t>
  </si>
  <si>
    <t>1,108,700</t>
  </si>
  <si>
    <t>1401443010</t>
  </si>
  <si>
    <t>1,580,999</t>
  </si>
  <si>
    <t>1401446000</t>
  </si>
  <si>
    <t>798,100</t>
  </si>
  <si>
    <t>1401494000</t>
  </si>
  <si>
    <t>840,100</t>
  </si>
  <si>
    <t>1401495000</t>
  </si>
  <si>
    <t>520,800</t>
  </si>
  <si>
    <t>1401541000</t>
  </si>
  <si>
    <t>77,986</t>
  </si>
  <si>
    <t>1401550010</t>
  </si>
  <si>
    <t>676,146</t>
  </si>
  <si>
    <t>1401551010</t>
  </si>
  <si>
    <t>938,286</t>
  </si>
  <si>
    <t>1401551060</t>
  </si>
  <si>
    <t>609,536</t>
  </si>
  <si>
    <t>1401581010</t>
  </si>
  <si>
    <t>561,189</t>
  </si>
  <si>
    <t>1401581050</t>
  </si>
  <si>
    <t>67,052</t>
  </si>
  <si>
    <t>1401583010</t>
  </si>
  <si>
    <t>206,717</t>
  </si>
  <si>
    <t>1401585010</t>
  </si>
  <si>
    <t>145,037</t>
  </si>
  <si>
    <t>1401589010</t>
  </si>
  <si>
    <t>453,186</t>
  </si>
  <si>
    <t>1401594010</t>
  </si>
  <si>
    <t>1,356,525</t>
  </si>
  <si>
    <t>1401596010</t>
  </si>
  <si>
    <t>600,373</t>
  </si>
  <si>
    <t>1401610000</t>
  </si>
  <si>
    <t>226,499</t>
  </si>
  <si>
    <t>1401623010</t>
  </si>
  <si>
    <t>1,081,175</t>
  </si>
  <si>
    <t>1401632010</t>
  </si>
  <si>
    <t>682,592</t>
  </si>
  <si>
    <t>1401837001</t>
  </si>
  <si>
    <t>241,300</t>
  </si>
  <si>
    <t>1401933000</t>
  </si>
  <si>
    <t>2,731,522</t>
  </si>
  <si>
    <t>1401938000</t>
  </si>
  <si>
    <t>1,910,382</t>
  </si>
  <si>
    <t>1401945000</t>
  </si>
  <si>
    <t>1,925,026</t>
  </si>
  <si>
    <t>1401946000</t>
  </si>
  <si>
    <t>1,741,462</t>
  </si>
  <si>
    <t>1401981000</t>
  </si>
  <si>
    <t>DX - Duplex</t>
  </si>
  <si>
    <t>325,551</t>
  </si>
  <si>
    <t>1401982000</t>
  </si>
  <si>
    <t>217,902</t>
  </si>
  <si>
    <t>1401983000</t>
  </si>
  <si>
    <t>3,935,700</t>
  </si>
  <si>
    <t>1402006000</t>
  </si>
  <si>
    <t>405,700</t>
  </si>
  <si>
    <t>1402059000</t>
  </si>
  <si>
    <t>CL - Colonial</t>
  </si>
  <si>
    <t>316,140</t>
  </si>
  <si>
    <t>1402071000</t>
  </si>
  <si>
    <t>193,867</t>
  </si>
  <si>
    <t>1402072000</t>
  </si>
  <si>
    <t>188,483</t>
  </si>
  <si>
    <t>1402073000</t>
  </si>
  <si>
    <t>241,543</t>
  </si>
  <si>
    <t>1402074000</t>
  </si>
  <si>
    <t>245,056</t>
  </si>
  <si>
    <t>1402075000</t>
  </si>
  <si>
    <t>248,571</t>
  </si>
  <si>
    <t>1402076000</t>
  </si>
  <si>
    <t>252,085</t>
  </si>
  <si>
    <t>1402080000</t>
  </si>
  <si>
    <t>243,923</t>
  </si>
  <si>
    <t>1402081000</t>
  </si>
  <si>
    <t>241,428</t>
  </si>
  <si>
    <t>1402119000</t>
  </si>
  <si>
    <t>272,096</t>
  </si>
  <si>
    <t>1402120000</t>
  </si>
  <si>
    <t>1402121000</t>
  </si>
  <si>
    <t>1402122000</t>
  </si>
  <si>
    <t>305,711</t>
  </si>
  <si>
    <t>1402124000</t>
  </si>
  <si>
    <t>171,931</t>
  </si>
  <si>
    <t>1402125000</t>
  </si>
  <si>
    <t>TF - Two Fam Stack</t>
  </si>
  <si>
    <t>154,754</t>
  </si>
  <si>
    <t>1402129000</t>
  </si>
  <si>
    <t>234,570</t>
  </si>
  <si>
    <t>1402139000</t>
  </si>
  <si>
    <t>283,433</t>
  </si>
  <si>
    <t>1402150000</t>
  </si>
  <si>
    <t>221,078</t>
  </si>
  <si>
    <t>1402151000</t>
  </si>
  <si>
    <t>1402195000</t>
  </si>
  <si>
    <t>301,123</t>
  </si>
  <si>
    <t>1402196000</t>
  </si>
  <si>
    <t>255,402</t>
  </si>
  <si>
    <t>1402197000</t>
  </si>
  <si>
    <t>309,005</t>
  </si>
  <si>
    <t>1402198000</t>
  </si>
  <si>
    <t>353,149</t>
  </si>
  <si>
    <t>1402199000</t>
  </si>
  <si>
    <t>383,104</t>
  </si>
  <si>
    <t>1402200000</t>
  </si>
  <si>
    <t>409,904</t>
  </si>
  <si>
    <t>1402286000</t>
  </si>
  <si>
    <t>1402453000</t>
  </si>
  <si>
    <t>602,100</t>
  </si>
  <si>
    <t>1402495000</t>
  </si>
  <si>
    <t>496,000</t>
  </si>
  <si>
    <t>1402519000</t>
  </si>
  <si>
    <t>3,173,860</t>
  </si>
  <si>
    <t>1402527000</t>
  </si>
  <si>
    <t>342,429</t>
  </si>
  <si>
    <t>1402528000</t>
  </si>
  <si>
    <t>347,947</t>
  </si>
  <si>
    <t>1402531000</t>
  </si>
  <si>
    <t>943,885</t>
  </si>
  <si>
    <t>1402539000</t>
  </si>
  <si>
    <t>1,455,329</t>
  </si>
  <si>
    <t>1402708000</t>
  </si>
  <si>
    <t>1,411,008</t>
  </si>
  <si>
    <t>1402771000</t>
  </si>
  <si>
    <t>1,810,499</t>
  </si>
  <si>
    <t>1402774000</t>
  </si>
  <si>
    <t>1,776,438</t>
  </si>
  <si>
    <t>1402788000</t>
  </si>
  <si>
    <t>2,560,301</t>
  </si>
  <si>
    <t>1402797000</t>
  </si>
  <si>
    <t>1402804000</t>
  </si>
  <si>
    <t>939,156</t>
  </si>
  <si>
    <t>1402813000</t>
  </si>
  <si>
    <t>1,027,594</t>
  </si>
  <si>
    <t>1402822000</t>
  </si>
  <si>
    <t>2,023,095</t>
  </si>
  <si>
    <t>1402823000</t>
  </si>
  <si>
    <t>2,114,992</t>
  </si>
  <si>
    <t>1402925000</t>
  </si>
  <si>
    <t>2,218,300</t>
  </si>
  <si>
    <t>1403256000</t>
  </si>
  <si>
    <t>603,400</t>
  </si>
  <si>
    <t>1403322000</t>
  </si>
  <si>
    <t>385,236</t>
  </si>
  <si>
    <t>1403328000</t>
  </si>
  <si>
    <t>1,311,442</t>
  </si>
  <si>
    <t>1403340000</t>
  </si>
  <si>
    <t>920,141</t>
  </si>
  <si>
    <t>1403352000</t>
  </si>
  <si>
    <t>615,900</t>
  </si>
  <si>
    <t>1403353000</t>
  </si>
  <si>
    <t>1,554,223</t>
  </si>
  <si>
    <t>1403541000</t>
  </si>
  <si>
    <t>713,959</t>
  </si>
  <si>
    <t>1403915000</t>
  </si>
  <si>
    <t>2,929,792</t>
  </si>
  <si>
    <t>1403943000</t>
  </si>
  <si>
    <t>1,204,305</t>
  </si>
  <si>
    <t>1403945000</t>
  </si>
  <si>
    <t>3,010,103</t>
  </si>
  <si>
    <t>1404149000</t>
  </si>
  <si>
    <t>512,700</t>
  </si>
  <si>
    <t>1404154000</t>
  </si>
  <si>
    <t>1404268000</t>
  </si>
  <si>
    <t>428,776</t>
  </si>
  <si>
    <t>1404269000</t>
  </si>
  <si>
    <t>402,636</t>
  </si>
  <si>
    <t>1404270000</t>
  </si>
  <si>
    <t>402,179</t>
  </si>
  <si>
    <t>1404271000</t>
  </si>
  <si>
    <t>411,810</t>
  </si>
  <si>
    <t>1404298000</t>
  </si>
  <si>
    <t>343,682</t>
  </si>
  <si>
    <t>1404299000</t>
  </si>
  <si>
    <t>363,143</t>
  </si>
  <si>
    <t>1404469000</t>
  </si>
  <si>
    <t>867,333</t>
  </si>
  <si>
    <t>1404470000</t>
  </si>
  <si>
    <t>1404471000</t>
  </si>
  <si>
    <t>1404675000</t>
  </si>
  <si>
    <t>704,300</t>
  </si>
  <si>
    <t>1404715000</t>
  </si>
  <si>
    <t>2,395,900</t>
  </si>
  <si>
    <t>1404911000</t>
  </si>
  <si>
    <t>1,850,700</t>
  </si>
  <si>
    <t>1404912000</t>
  </si>
  <si>
    <t>10,506,600</t>
  </si>
  <si>
    <t>1404916000</t>
  </si>
  <si>
    <t>537,800</t>
  </si>
  <si>
    <t>1405082000</t>
  </si>
  <si>
    <t>796,950</t>
  </si>
  <si>
    <t>1405083000</t>
  </si>
  <si>
    <t>463,508</t>
  </si>
  <si>
    <t>1405087000</t>
  </si>
  <si>
    <t>759,700</t>
  </si>
  <si>
    <t>1500014000</t>
  </si>
  <si>
    <t>1,092,900</t>
  </si>
  <si>
    <t>1500226000</t>
  </si>
  <si>
    <t>1,219,900</t>
  </si>
  <si>
    <t>1500227000</t>
  </si>
  <si>
    <t>1500307000</t>
  </si>
  <si>
    <t>2,673,300</t>
  </si>
  <si>
    <t>1500312000</t>
  </si>
  <si>
    <t>1,553,800</t>
  </si>
  <si>
    <t>1500328000</t>
  </si>
  <si>
    <t>341,200</t>
  </si>
  <si>
    <t>1500476000</t>
  </si>
  <si>
    <t>727,800</t>
  </si>
  <si>
    <t>1500505000</t>
  </si>
  <si>
    <t>701,400</t>
  </si>
  <si>
    <t>1500516000</t>
  </si>
  <si>
    <t>2,169,811</t>
  </si>
  <si>
    <t>1500529000</t>
  </si>
  <si>
    <t>1,113,200</t>
  </si>
  <si>
    <t>1500531000</t>
  </si>
  <si>
    <t>1,883,800</t>
  </si>
  <si>
    <t>1500531001</t>
  </si>
  <si>
    <t>580,800</t>
  </si>
  <si>
    <t>1500532000</t>
  </si>
  <si>
    <t>980,900</t>
  </si>
  <si>
    <t>1500535000</t>
  </si>
  <si>
    <t>437,600</t>
  </si>
  <si>
    <t>1500561000</t>
  </si>
  <si>
    <t>2,263,896</t>
  </si>
  <si>
    <t>1500562000</t>
  </si>
  <si>
    <t>1,132,904</t>
  </si>
  <si>
    <t>1500939000</t>
  </si>
  <si>
    <t>559,000</t>
  </si>
  <si>
    <t>1500996000</t>
  </si>
  <si>
    <t>821,600</t>
  </si>
  <si>
    <t>1501000000</t>
  </si>
  <si>
    <t>549,900</t>
  </si>
  <si>
    <t>1501002000</t>
  </si>
  <si>
    <t>622,600</t>
  </si>
  <si>
    <t>1501294000</t>
  </si>
  <si>
    <t>1,966,139</t>
  </si>
  <si>
    <t>1501295000</t>
  </si>
  <si>
    <t>3,974,961</t>
  </si>
  <si>
    <t>1501296000</t>
  </si>
  <si>
    <t>1501300000</t>
  </si>
  <si>
    <t>1501312000</t>
  </si>
  <si>
    <t>1,639,700</t>
  </si>
  <si>
    <t>1501314020</t>
  </si>
  <si>
    <t>469,000</t>
  </si>
  <si>
    <t>1501314100</t>
  </si>
  <si>
    <t>692,600</t>
  </si>
  <si>
    <t>1501376000</t>
  </si>
  <si>
    <t>516,300</t>
  </si>
  <si>
    <t>1501585000</t>
  </si>
  <si>
    <t>1,179,100</t>
  </si>
  <si>
    <t>1501730000</t>
  </si>
  <si>
    <t>739,400</t>
  </si>
  <si>
    <t>1501743000</t>
  </si>
  <si>
    <t>570,500</t>
  </si>
  <si>
    <t>1502099000</t>
  </si>
  <si>
    <t>7,860,200</t>
  </si>
  <si>
    <t>1502102000</t>
  </si>
  <si>
    <t>899,600</t>
  </si>
  <si>
    <t>1502103000</t>
  </si>
  <si>
    <t>1502104000</t>
  </si>
  <si>
    <t>586,300</t>
  </si>
  <si>
    <t>1502168000</t>
  </si>
  <si>
    <t>1502485000</t>
  </si>
  <si>
    <t>1,053,508</t>
  </si>
  <si>
    <t>1502493000</t>
  </si>
  <si>
    <t>389,900</t>
  </si>
  <si>
    <t>1502494000</t>
  </si>
  <si>
    <t>355,800</t>
  </si>
  <si>
    <t>1502514000</t>
  </si>
  <si>
    <t>2,069,200</t>
  </si>
  <si>
    <t>1502522000</t>
  </si>
  <si>
    <t>310,472</t>
  </si>
  <si>
    <t>1502523000</t>
  </si>
  <si>
    <t>306,215</t>
  </si>
  <si>
    <t>1502524000</t>
  </si>
  <si>
    <t>345,525</t>
  </si>
  <si>
    <t>1502535010</t>
  </si>
  <si>
    <t>1502535020</t>
  </si>
  <si>
    <t>734,000</t>
  </si>
  <si>
    <t>1502565000</t>
  </si>
  <si>
    <t>1,220,603</t>
  </si>
  <si>
    <t>1502566000</t>
  </si>
  <si>
    <t>876,330</t>
  </si>
  <si>
    <t>1502572000</t>
  </si>
  <si>
    <t>718,100</t>
  </si>
  <si>
    <t>1502595010</t>
  </si>
  <si>
    <t>69,199,196</t>
  </si>
  <si>
    <t>1502616000</t>
  </si>
  <si>
    <t>1,183,800</t>
  </si>
  <si>
    <t>1502742000</t>
  </si>
  <si>
    <t>461,400</t>
  </si>
  <si>
    <t>1502855000</t>
  </si>
  <si>
    <t>998,600</t>
  </si>
  <si>
    <t>1502982000</t>
  </si>
  <si>
    <t>6,380,473</t>
  </si>
  <si>
    <t>1502984000</t>
  </si>
  <si>
    <t>335 - CAR WASH</t>
  </si>
  <si>
    <t>313,043</t>
  </si>
  <si>
    <t>1502985000</t>
  </si>
  <si>
    <t>329,457</t>
  </si>
  <si>
    <t>1502993000</t>
  </si>
  <si>
    <t>808,220</t>
  </si>
  <si>
    <t>1502994000</t>
  </si>
  <si>
    <t>736,906</t>
  </si>
  <si>
    <t>1502995000</t>
  </si>
  <si>
    <t>1,904,072</t>
  </si>
  <si>
    <t>1502996000</t>
  </si>
  <si>
    <t>832,900</t>
  </si>
  <si>
    <t>1503076000</t>
  </si>
  <si>
    <t>619,800</t>
  </si>
  <si>
    <t>1503156000</t>
  </si>
  <si>
    <t>572,600</t>
  </si>
  <si>
    <t>1503166000</t>
  </si>
  <si>
    <t>541,900</t>
  </si>
  <si>
    <t>1503167000</t>
  </si>
  <si>
    <t>399,800</t>
  </si>
  <si>
    <t>1503168000</t>
  </si>
  <si>
    <t>1600121000</t>
  </si>
  <si>
    <t>471,800</t>
  </si>
  <si>
    <t>1600311000</t>
  </si>
  <si>
    <t>741,900</t>
  </si>
  <si>
    <t>1600356000</t>
  </si>
  <si>
    <t>1,476,400</t>
  </si>
  <si>
    <t>1600478040</t>
  </si>
  <si>
    <t>500,900</t>
  </si>
  <si>
    <t>1600488001</t>
  </si>
  <si>
    <t>710,000</t>
  </si>
  <si>
    <t>1600528000</t>
  </si>
  <si>
    <t>4,026,500</t>
  </si>
  <si>
    <t>1600538000</t>
  </si>
  <si>
    <t>1,019,225</t>
  </si>
  <si>
    <t>1600543002</t>
  </si>
  <si>
    <t>505,000</t>
  </si>
  <si>
    <t>1600590000</t>
  </si>
  <si>
    <t>856,500</t>
  </si>
  <si>
    <t>1600594000</t>
  </si>
  <si>
    <t>1600600000</t>
  </si>
  <si>
    <t>1600661000</t>
  </si>
  <si>
    <t>1,663,400</t>
  </si>
  <si>
    <t>1600667000</t>
  </si>
  <si>
    <t>315 - STORAGE ANCILLARY</t>
  </si>
  <si>
    <t>4,106,300</t>
  </si>
  <si>
    <t>1600680000</t>
  </si>
  <si>
    <t>1,530,100</t>
  </si>
  <si>
    <t>1600682000</t>
  </si>
  <si>
    <t>795,400</t>
  </si>
  <si>
    <t>1600684000</t>
  </si>
  <si>
    <t>655,900</t>
  </si>
  <si>
    <t>1600715000</t>
  </si>
  <si>
    <t>854,300</t>
  </si>
  <si>
    <t>1600739000</t>
  </si>
  <si>
    <t>395,000</t>
  </si>
  <si>
    <t>1600876000</t>
  </si>
  <si>
    <t>701,600</t>
  </si>
  <si>
    <t>1600902000</t>
  </si>
  <si>
    <t>1,349,600</t>
  </si>
  <si>
    <t>1600980000</t>
  </si>
  <si>
    <t>465,236</t>
  </si>
  <si>
    <t>1601024000</t>
  </si>
  <si>
    <t>562,200</t>
  </si>
  <si>
    <t>1601044000</t>
  </si>
  <si>
    <t>1,274,300</t>
  </si>
  <si>
    <t>1601161000</t>
  </si>
  <si>
    <t>6,234,400</t>
  </si>
  <si>
    <t>1601266000</t>
  </si>
  <si>
    <t>399,600</t>
  </si>
  <si>
    <t>1601331000</t>
  </si>
  <si>
    <t>602,588</t>
  </si>
  <si>
    <t>1601332000</t>
  </si>
  <si>
    <t>557,223</t>
  </si>
  <si>
    <t>1601480000</t>
  </si>
  <si>
    <t>3,362,000</t>
  </si>
  <si>
    <t>1601483000</t>
  </si>
  <si>
    <t>445,500</t>
  </si>
  <si>
    <t>1601484000</t>
  </si>
  <si>
    <t>396,300</t>
  </si>
  <si>
    <t>1601500000</t>
  </si>
  <si>
    <t>1,049,925</t>
  </si>
  <si>
    <t>1601501000</t>
  </si>
  <si>
    <t>1,357,664</t>
  </si>
  <si>
    <t>1601502000</t>
  </si>
  <si>
    <t>325,839</t>
  </si>
  <si>
    <t>1601503000</t>
  </si>
  <si>
    <t>244,380</t>
  </si>
  <si>
    <t>1601504000</t>
  </si>
  <si>
    <t>1601505000</t>
  </si>
  <si>
    <t>328,737</t>
  </si>
  <si>
    <t>1601506000</t>
  </si>
  <si>
    <t>1601507000</t>
  </si>
  <si>
    <t>329,098</t>
  </si>
  <si>
    <t>1601508000</t>
  </si>
  <si>
    <t>375,439</t>
  </si>
  <si>
    <t>1601508010</t>
  </si>
  <si>
    <t>1,466,275</t>
  </si>
  <si>
    <t>1601509000</t>
  </si>
  <si>
    <t>325,658</t>
  </si>
  <si>
    <t>1601511000</t>
  </si>
  <si>
    <t>370,370</t>
  </si>
  <si>
    <t>1601512000</t>
  </si>
  <si>
    <t>477,898</t>
  </si>
  <si>
    <t>1601513000</t>
  </si>
  <si>
    <t>344,303</t>
  </si>
  <si>
    <t>1601515010</t>
  </si>
  <si>
    <t>452,200</t>
  </si>
  <si>
    <t>1601515020</t>
  </si>
  <si>
    <t>1601662000</t>
  </si>
  <si>
    <t>1,373,900</t>
  </si>
  <si>
    <t>1601663000</t>
  </si>
  <si>
    <t>2,561,400</t>
  </si>
  <si>
    <t>1602005000</t>
  </si>
  <si>
    <t>517,200</t>
  </si>
  <si>
    <t>1602291000</t>
  </si>
  <si>
    <t>657,200</t>
  </si>
  <si>
    <t>1602447000</t>
  </si>
  <si>
    <t>2,971,000</t>
  </si>
  <si>
    <t>1602972000</t>
  </si>
  <si>
    <t>1,319,500</t>
  </si>
  <si>
    <t>1602973000</t>
  </si>
  <si>
    <t>1,381,516</t>
  </si>
  <si>
    <t>1602975000</t>
  </si>
  <si>
    <t>1,864,865</t>
  </si>
  <si>
    <t>1602976000</t>
  </si>
  <si>
    <t>1,096,264</t>
  </si>
  <si>
    <t>1602977000</t>
  </si>
  <si>
    <t>1,180,055</t>
  </si>
  <si>
    <t>1603001000</t>
  </si>
  <si>
    <t>1,157,300</t>
  </si>
  <si>
    <t>1603041000</t>
  </si>
  <si>
    <t>1,898,700</t>
  </si>
  <si>
    <t>1603082000</t>
  </si>
  <si>
    <t>563,700</t>
  </si>
  <si>
    <t>1603093000</t>
  </si>
  <si>
    <t>574,600</t>
  </si>
  <si>
    <t>1603630000</t>
  </si>
  <si>
    <t>1,079,740</t>
  </si>
  <si>
    <t>1603709000</t>
  </si>
  <si>
    <t>715,100</t>
  </si>
  <si>
    <t>1603868000</t>
  </si>
  <si>
    <t>511,300</t>
  </si>
  <si>
    <t>1603956000</t>
  </si>
  <si>
    <t>456,200</t>
  </si>
  <si>
    <t>1603982001</t>
  </si>
  <si>
    <t>5,288,700</t>
  </si>
  <si>
    <t>1604184000</t>
  </si>
  <si>
    <t>385,500</t>
  </si>
  <si>
    <t>1604186000</t>
  </si>
  <si>
    <t>592,900</t>
  </si>
  <si>
    <t>1604239000</t>
  </si>
  <si>
    <t>467,200</t>
  </si>
  <si>
    <t>1604753000</t>
  </si>
  <si>
    <t>2,291,100</t>
  </si>
  <si>
    <t>1604841000</t>
  </si>
  <si>
    <t>581,900</t>
  </si>
  <si>
    <t>1604852000</t>
  </si>
  <si>
    <t>2,970,200</t>
  </si>
  <si>
    <t>1604853000</t>
  </si>
  <si>
    <t>4,155,100</t>
  </si>
  <si>
    <t>1604854012</t>
  </si>
  <si>
    <t>7,751,500</t>
  </si>
  <si>
    <t>1604899000</t>
  </si>
  <si>
    <t>451,400</t>
  </si>
  <si>
    <t>1605054000</t>
  </si>
  <si>
    <t>934,300</t>
  </si>
  <si>
    <t>1605068000</t>
  </si>
  <si>
    <t>1605245000</t>
  </si>
  <si>
    <t>1,345,400</t>
  </si>
  <si>
    <t>1700035000</t>
  </si>
  <si>
    <t>511,857</t>
  </si>
  <si>
    <t>1700043000</t>
  </si>
  <si>
    <t>1,779,200</t>
  </si>
  <si>
    <t>1700051000</t>
  </si>
  <si>
    <t>269,400</t>
  </si>
  <si>
    <t>1700075000</t>
  </si>
  <si>
    <t>1,392,867</t>
  </si>
  <si>
    <t>1700076000</t>
  </si>
  <si>
    <t>1,216,322</t>
  </si>
  <si>
    <t>1700077000</t>
  </si>
  <si>
    <t>826,135</t>
  </si>
  <si>
    <t>1700078000</t>
  </si>
  <si>
    <t>1700079000</t>
  </si>
  <si>
    <t>1700183000</t>
  </si>
  <si>
    <t>522,700</t>
  </si>
  <si>
    <t>1700489000</t>
  </si>
  <si>
    <t>1,779,300</t>
  </si>
  <si>
    <t>1700625000</t>
  </si>
  <si>
    <t>1,583,707</t>
  </si>
  <si>
    <t>1700692000</t>
  </si>
  <si>
    <t>1,837,488</t>
  </si>
  <si>
    <t>1700693000</t>
  </si>
  <si>
    <t>1,277,000</t>
  </si>
  <si>
    <t>1700694000</t>
  </si>
  <si>
    <t>2,112,612</t>
  </si>
  <si>
    <t>1700947000</t>
  </si>
  <si>
    <t>591,967</t>
  </si>
  <si>
    <t>1701026000</t>
  </si>
  <si>
    <t>1,032,400</t>
  </si>
  <si>
    <t>1701054000</t>
  </si>
  <si>
    <t>2,550,100</t>
  </si>
  <si>
    <t>1701312000</t>
  </si>
  <si>
    <t>3,531,600</t>
  </si>
  <si>
    <t>1701343000</t>
  </si>
  <si>
    <t>571,600</t>
  </si>
  <si>
    <t>1701410000</t>
  </si>
  <si>
    <t>2,185,966</t>
  </si>
  <si>
    <t>1701411000</t>
  </si>
  <si>
    <t>2,820,122</t>
  </si>
  <si>
    <t>1701418000</t>
  </si>
  <si>
    <t>331 - AUTO SUPPLY/Service</t>
  </si>
  <si>
    <t>1701511000</t>
  </si>
  <si>
    <t>329,300</t>
  </si>
  <si>
    <t>1701580000</t>
  </si>
  <si>
    <t>320,000</t>
  </si>
  <si>
    <t>1701585000</t>
  </si>
  <si>
    <t>271,639</t>
  </si>
  <si>
    <t>1701586000</t>
  </si>
  <si>
    <t>734,801</t>
  </si>
  <si>
    <t>1701587000</t>
  </si>
  <si>
    <t>303,455</t>
  </si>
  <si>
    <t>1701588000</t>
  </si>
  <si>
    <t>336,106</t>
  </si>
  <si>
    <t>1701633000</t>
  </si>
  <si>
    <t>519,300</t>
  </si>
  <si>
    <t>1701634000</t>
  </si>
  <si>
    <t>2,092,793</t>
  </si>
  <si>
    <t>1701659000</t>
  </si>
  <si>
    <t>586,500</t>
  </si>
  <si>
    <t>1701902000</t>
  </si>
  <si>
    <t>647,900</t>
  </si>
  <si>
    <t>1702080000</t>
  </si>
  <si>
    <t>541,731</t>
  </si>
  <si>
    <t>1702103000</t>
  </si>
  <si>
    <t>603,252</t>
  </si>
  <si>
    <t>1702132000</t>
  </si>
  <si>
    <t>588,400</t>
  </si>
  <si>
    <t>1702507000</t>
  </si>
  <si>
    <t>548,260</t>
  </si>
  <si>
    <t>1702508000</t>
  </si>
  <si>
    <t>553,240</t>
  </si>
  <si>
    <t>1702569000</t>
  </si>
  <si>
    <t>522,800</t>
  </si>
  <si>
    <t>1703549000</t>
  </si>
  <si>
    <t>497,300</t>
  </si>
  <si>
    <t>1703551000</t>
  </si>
  <si>
    <t>1,392,217</t>
  </si>
  <si>
    <t>1703552000</t>
  </si>
  <si>
    <t>554,483</t>
  </si>
  <si>
    <t>1703661000</t>
  </si>
  <si>
    <t>24,950,363</t>
  </si>
  <si>
    <t>1703661100</t>
  </si>
  <si>
    <t>5,390,148</t>
  </si>
  <si>
    <t>1703662000</t>
  </si>
  <si>
    <t>1,144,089</t>
  </si>
  <si>
    <t>1703663030</t>
  </si>
  <si>
    <t>11,420,300</t>
  </si>
  <si>
    <t>1703728000</t>
  </si>
  <si>
    <t>614,700</t>
  </si>
  <si>
    <t>1703756000</t>
  </si>
  <si>
    <t>804,800</t>
  </si>
  <si>
    <t>1703756001</t>
  </si>
  <si>
    <t>2,680,600</t>
  </si>
  <si>
    <t>1703781000</t>
  </si>
  <si>
    <t>570,100</t>
  </si>
  <si>
    <t>1704055001</t>
  </si>
  <si>
    <t>1,964,100</t>
  </si>
  <si>
    <t>1704066000</t>
  </si>
  <si>
    <t>1,000,800</t>
  </si>
  <si>
    <t>1704067000</t>
  </si>
  <si>
    <t>743,600</t>
  </si>
  <si>
    <t>1704068000</t>
  </si>
  <si>
    <t>475,500</t>
  </si>
  <si>
    <t>1704068001</t>
  </si>
  <si>
    <t>368,047</t>
  </si>
  <si>
    <t>1704069000</t>
  </si>
  <si>
    <t>451,236</t>
  </si>
  <si>
    <t>1704069001</t>
  </si>
  <si>
    <t>658,855</t>
  </si>
  <si>
    <t>1704324000</t>
  </si>
  <si>
    <t>852,000</t>
  </si>
  <si>
    <t>1704330002</t>
  </si>
  <si>
    <t>6,418,700</t>
  </si>
  <si>
    <t>1704529000</t>
  </si>
  <si>
    <t>591,200</t>
  </si>
  <si>
    <t>1704530000</t>
  </si>
  <si>
    <t>14,016,800</t>
  </si>
  <si>
    <t>1704532000</t>
  </si>
  <si>
    <t>747,200</t>
  </si>
  <si>
    <t>1704599000</t>
  </si>
  <si>
    <t>2,156,400</t>
  </si>
  <si>
    <t>1704616000</t>
  </si>
  <si>
    <t>352 - DAY CARE</t>
  </si>
  <si>
    <t>640,200</t>
  </si>
  <si>
    <t>1704713000</t>
  </si>
  <si>
    <t>1,219,600</t>
  </si>
  <si>
    <t>1704730000</t>
  </si>
  <si>
    <t>1,223,654</t>
  </si>
  <si>
    <t>1704737010</t>
  </si>
  <si>
    <t>255,044</t>
  </si>
  <si>
    <t>1704738000</t>
  </si>
  <si>
    <t>1,245,895</t>
  </si>
  <si>
    <t>1704781102</t>
  </si>
  <si>
    <t>5,911,500</t>
  </si>
  <si>
    <t>1704826000</t>
  </si>
  <si>
    <t>282,600</t>
  </si>
  <si>
    <t>1800005012</t>
  </si>
  <si>
    <t>4,932,400</t>
  </si>
  <si>
    <t>1800009000</t>
  </si>
  <si>
    <t>819,800</t>
  </si>
  <si>
    <t>1800852000</t>
  </si>
  <si>
    <t>1,182,200</t>
  </si>
  <si>
    <t>1800902000</t>
  </si>
  <si>
    <t>1,999,390</t>
  </si>
  <si>
    <t>1800904000</t>
  </si>
  <si>
    <t>1,707,255</t>
  </si>
  <si>
    <t>1800908000</t>
  </si>
  <si>
    <t>1,750,294</t>
  </si>
  <si>
    <t>1800952000</t>
  </si>
  <si>
    <t>906,000</t>
  </si>
  <si>
    <t>1800995000</t>
  </si>
  <si>
    <t>1801005000</t>
  </si>
  <si>
    <t>423,500</t>
  </si>
  <si>
    <t>1801120000</t>
  </si>
  <si>
    <t>223,400</t>
  </si>
  <si>
    <t>1801121000</t>
  </si>
  <si>
    <t>656,600</t>
  </si>
  <si>
    <t>1801548000</t>
  </si>
  <si>
    <t>573,300</t>
  </si>
  <si>
    <t>1801780000</t>
  </si>
  <si>
    <t>519,715</t>
  </si>
  <si>
    <t>1802253000</t>
  </si>
  <si>
    <t>5,903,800</t>
  </si>
  <si>
    <t>1802581000</t>
  </si>
  <si>
    <t>341,100</t>
  </si>
  <si>
    <t>1802584000</t>
  </si>
  <si>
    <t>625,850</t>
  </si>
  <si>
    <t>1803081000</t>
  </si>
  <si>
    <t>2,819,800</t>
  </si>
  <si>
    <t>1803627000</t>
  </si>
  <si>
    <t>502,200</t>
  </si>
  <si>
    <t>1804301000</t>
  </si>
  <si>
    <t>349,400</t>
  </si>
  <si>
    <t>1804343000</t>
  </si>
  <si>
    <t>3,079,300</t>
  </si>
  <si>
    <t>1804421000</t>
  </si>
  <si>
    <t>1804489000</t>
  </si>
  <si>
    <t>1,435,500</t>
  </si>
  <si>
    <t>1804522000</t>
  </si>
  <si>
    <t>635,200</t>
  </si>
  <si>
    <t>1804588000</t>
  </si>
  <si>
    <t>703,500</t>
  </si>
  <si>
    <t>1804590000</t>
  </si>
  <si>
    <t>592,800</t>
  </si>
  <si>
    <t>1805029000</t>
  </si>
  <si>
    <t>408,800</t>
  </si>
  <si>
    <t>1805051000</t>
  </si>
  <si>
    <t>1805142000</t>
  </si>
  <si>
    <t>776,200</t>
  </si>
  <si>
    <t>1806016300</t>
  </si>
  <si>
    <t>4,519,700</t>
  </si>
  <si>
    <t>1806152000</t>
  </si>
  <si>
    <t>624,300</t>
  </si>
  <si>
    <t>1806162000</t>
  </si>
  <si>
    <t>349,100</t>
  </si>
  <si>
    <t>1806332300</t>
  </si>
  <si>
    <t>428,700</t>
  </si>
  <si>
    <t>1806346000</t>
  </si>
  <si>
    <t>672,300</t>
  </si>
  <si>
    <t>1806347000</t>
  </si>
  <si>
    <t>553,600</t>
  </si>
  <si>
    <t>1806352010</t>
  </si>
  <si>
    <t>809,900</t>
  </si>
  <si>
    <t>1806439000</t>
  </si>
  <si>
    <t>492,100</t>
  </si>
  <si>
    <t>1806440000</t>
  </si>
  <si>
    <t>348,700</t>
  </si>
  <si>
    <t>1806538000</t>
  </si>
  <si>
    <t>379,300</t>
  </si>
  <si>
    <t>1806581010</t>
  </si>
  <si>
    <t>1,187,600</t>
  </si>
  <si>
    <t>1806638000</t>
  </si>
  <si>
    <t>914,500</t>
  </si>
  <si>
    <t>1806639000</t>
  </si>
  <si>
    <t>492,400</t>
  </si>
  <si>
    <t>1806642000</t>
  </si>
  <si>
    <t>404,600</t>
  </si>
  <si>
    <t>1806644000</t>
  </si>
  <si>
    <t>1806659000</t>
  </si>
  <si>
    <t>22,925,857</t>
  </si>
  <si>
    <t>1807230000</t>
  </si>
  <si>
    <t>967,752</t>
  </si>
  <si>
    <t>1807231000</t>
  </si>
  <si>
    <t>5,859,741</t>
  </si>
  <si>
    <t>1807325000</t>
  </si>
  <si>
    <t>643,349</t>
  </si>
  <si>
    <t>1807724000</t>
  </si>
  <si>
    <t>514,000</t>
  </si>
  <si>
    <t>1807744000</t>
  </si>
  <si>
    <t>517,400</t>
  </si>
  <si>
    <t>1807983000</t>
  </si>
  <si>
    <t>1,501,000</t>
  </si>
  <si>
    <t>1808038000</t>
  </si>
  <si>
    <t>698,900</t>
  </si>
  <si>
    <t>1808061000</t>
  </si>
  <si>
    <t>1,223,300</t>
  </si>
  <si>
    <t>1808733000</t>
  </si>
  <si>
    <t>458,082</t>
  </si>
  <si>
    <t>1808734000</t>
  </si>
  <si>
    <t>628,418</t>
  </si>
  <si>
    <t>1808959000</t>
  </si>
  <si>
    <t>502,500</t>
  </si>
  <si>
    <t>1808963000</t>
  </si>
  <si>
    <t>10,475,400</t>
  </si>
  <si>
    <t>1808973000</t>
  </si>
  <si>
    <t>351 - TRAINING /PRIV EDUC</t>
  </si>
  <si>
    <t>532,441</t>
  </si>
  <si>
    <t>1808975000</t>
  </si>
  <si>
    <t>1,030,759</t>
  </si>
  <si>
    <t>1808986000</t>
  </si>
  <si>
    <t>422,300</t>
  </si>
  <si>
    <t>1808992000</t>
  </si>
  <si>
    <t>350,000</t>
  </si>
  <si>
    <t>1809009000</t>
  </si>
  <si>
    <t>2,245,300</t>
  </si>
  <si>
    <t>1809033000</t>
  </si>
  <si>
    <t>1,228,249</t>
  </si>
  <si>
    <t>1809044000</t>
  </si>
  <si>
    <t>644,100</t>
  </si>
  <si>
    <t>1809070000</t>
  </si>
  <si>
    <t>1809120000</t>
  </si>
  <si>
    <t>604,400</t>
  </si>
  <si>
    <t>1809129000</t>
  </si>
  <si>
    <t>685,400</t>
  </si>
  <si>
    <t>1809136000</t>
  </si>
  <si>
    <t>1,946,148</t>
  </si>
  <si>
    <t>1809200000</t>
  </si>
  <si>
    <t>1809257000</t>
  </si>
  <si>
    <t>723,200</t>
  </si>
  <si>
    <t>1809276000</t>
  </si>
  <si>
    <t>3,920,600</t>
  </si>
  <si>
    <t>1809280000</t>
  </si>
  <si>
    <t>1,661,300</t>
  </si>
  <si>
    <t>1809290002</t>
  </si>
  <si>
    <t>301,700</t>
  </si>
  <si>
    <t>1809290004</t>
  </si>
  <si>
    <t>253,600</t>
  </si>
  <si>
    <t>1809290006</t>
  </si>
  <si>
    <t>352,900</t>
  </si>
  <si>
    <t>1809290008</t>
  </si>
  <si>
    <t>543,100</t>
  </si>
  <si>
    <t>1809290010</t>
  </si>
  <si>
    <t>1809290012</t>
  </si>
  <si>
    <t>154 - APT 4BR units</t>
  </si>
  <si>
    <t>546,300</t>
  </si>
  <si>
    <t>1809290014</t>
  </si>
  <si>
    <t>487,300</t>
  </si>
  <si>
    <t>1809290016</t>
  </si>
  <si>
    <t>433,500</t>
  </si>
  <si>
    <t>1809336000</t>
  </si>
  <si>
    <t>984,900</t>
  </si>
  <si>
    <t>1809422000</t>
  </si>
  <si>
    <t>487,000</t>
  </si>
  <si>
    <t>1809447000</t>
  </si>
  <si>
    <t>542,300</t>
  </si>
  <si>
    <t>1809487000</t>
  </si>
  <si>
    <t>648,200</t>
  </si>
  <si>
    <t>1809488000</t>
  </si>
  <si>
    <t>794,400</t>
  </si>
  <si>
    <t>1809489000</t>
  </si>
  <si>
    <t>1,140,800</t>
  </si>
  <si>
    <t>1809787000</t>
  </si>
  <si>
    <t>1809848000</t>
  </si>
  <si>
    <t>494,600</t>
  </si>
  <si>
    <t>1811280010</t>
  </si>
  <si>
    <t>310,300</t>
  </si>
  <si>
    <t>1811773000</t>
  </si>
  <si>
    <t>588,900</t>
  </si>
  <si>
    <t>1812082001</t>
  </si>
  <si>
    <t>473,600</t>
  </si>
  <si>
    <t>1812326000</t>
  </si>
  <si>
    <t>63,624,251</t>
  </si>
  <si>
    <t>1812328000</t>
  </si>
  <si>
    <t>1,874,227</t>
  </si>
  <si>
    <t>1812332000</t>
  </si>
  <si>
    <t>20,940,522</t>
  </si>
  <si>
    <t>1812498000</t>
  </si>
  <si>
    <t>320,500</t>
  </si>
  <si>
    <t>1812618000</t>
  </si>
  <si>
    <t>475,000</t>
  </si>
  <si>
    <t>1812620000</t>
  </si>
  <si>
    <t>417,600</t>
  </si>
  <si>
    <t>1812936000</t>
  </si>
  <si>
    <t>667,200</t>
  </si>
  <si>
    <t>1900116001</t>
  </si>
  <si>
    <t>1,514,100</t>
  </si>
  <si>
    <t>1900116002</t>
  </si>
  <si>
    <t>1,546,100</t>
  </si>
  <si>
    <t>1900116003</t>
  </si>
  <si>
    <t>677,700</t>
  </si>
  <si>
    <t>1900117010</t>
  </si>
  <si>
    <t>2,012,500</t>
  </si>
  <si>
    <t>1900182002</t>
  </si>
  <si>
    <t>1,040,400</t>
  </si>
  <si>
    <t>1900182020</t>
  </si>
  <si>
    <t>1,076,100</t>
  </si>
  <si>
    <t>1900187000</t>
  </si>
  <si>
    <t>626,700</t>
  </si>
  <si>
    <t>1900191000</t>
  </si>
  <si>
    <t>464,200</t>
  </si>
  <si>
    <t>1900192000</t>
  </si>
  <si>
    <t>396,400</t>
  </si>
  <si>
    <t>1900193000</t>
  </si>
  <si>
    <t>612,400</t>
  </si>
  <si>
    <t>1900195000</t>
  </si>
  <si>
    <t>1,377,900</t>
  </si>
  <si>
    <t>1900330000</t>
  </si>
  <si>
    <t>669,200</t>
  </si>
  <si>
    <t>1900536000</t>
  </si>
  <si>
    <t>986,600</t>
  </si>
  <si>
    <t>1900765000</t>
  </si>
  <si>
    <t>764,300</t>
  </si>
  <si>
    <t>1900785000</t>
  </si>
  <si>
    <t>693,200</t>
  </si>
  <si>
    <t>1900842000</t>
  </si>
  <si>
    <t>547,500</t>
  </si>
  <si>
    <t>1900843000</t>
  </si>
  <si>
    <t>527,100</t>
  </si>
  <si>
    <t>1900952000</t>
  </si>
  <si>
    <t>2,702,900</t>
  </si>
  <si>
    <t>1900953000</t>
  </si>
  <si>
    <t>2,018,400</t>
  </si>
  <si>
    <t>1900987000</t>
  </si>
  <si>
    <t>475,900</t>
  </si>
  <si>
    <t>1901073000</t>
  </si>
  <si>
    <t>3,537,600</t>
  </si>
  <si>
    <t>1901099000</t>
  </si>
  <si>
    <t>1,609,700</t>
  </si>
  <si>
    <t>1901386000</t>
  </si>
  <si>
    <t>1,073,100</t>
  </si>
  <si>
    <t>1901491000</t>
  </si>
  <si>
    <t>943,602</t>
  </si>
  <si>
    <t>1901492000</t>
  </si>
  <si>
    <t>764,398</t>
  </si>
  <si>
    <t>1901877000</t>
  </si>
  <si>
    <t>1,386,800</t>
  </si>
  <si>
    <t>1901878000</t>
  </si>
  <si>
    <t>668,700</t>
  </si>
  <si>
    <t>1901879000</t>
  </si>
  <si>
    <t>1,584,700</t>
  </si>
  <si>
    <t>1901883000</t>
  </si>
  <si>
    <t>841,600</t>
  </si>
  <si>
    <t>1901974000</t>
  </si>
  <si>
    <t>9,519,700</t>
  </si>
  <si>
    <t>1902004000</t>
  </si>
  <si>
    <t>1,220,700</t>
  </si>
  <si>
    <t>1902146000</t>
  </si>
  <si>
    <t>1,683,946</t>
  </si>
  <si>
    <t>1902165000</t>
  </si>
  <si>
    <t>844,100</t>
  </si>
  <si>
    <t>1902848000</t>
  </si>
  <si>
    <t>600,000</t>
  </si>
  <si>
    <t>1902945000</t>
  </si>
  <si>
    <t>1903123002</t>
  </si>
  <si>
    <t>688,300</t>
  </si>
  <si>
    <t>1903412000</t>
  </si>
  <si>
    <t>1,331,500</t>
  </si>
  <si>
    <t>1903480000</t>
  </si>
  <si>
    <t>917,100</t>
  </si>
  <si>
    <t>1903499000</t>
  </si>
  <si>
    <t>362,700</t>
  </si>
  <si>
    <t>1903687000</t>
  </si>
  <si>
    <t>539,700</t>
  </si>
  <si>
    <t>1904223000</t>
  </si>
  <si>
    <t>3,148,820</t>
  </si>
  <si>
    <t>1904225000</t>
  </si>
  <si>
    <t>2,556,015</t>
  </si>
  <si>
    <t>1904226000</t>
  </si>
  <si>
    <t>3,657,362</t>
  </si>
  <si>
    <t>1904612000</t>
  </si>
  <si>
    <t>1,804,200</t>
  </si>
  <si>
    <t>1904633010</t>
  </si>
  <si>
    <t>2,290,800</t>
  </si>
  <si>
    <t>1904661000</t>
  </si>
  <si>
    <t>533,600</t>
  </si>
  <si>
    <t>1904663000</t>
  </si>
  <si>
    <t>476,300</t>
  </si>
  <si>
    <t>1904778000</t>
  </si>
  <si>
    <t>425,271</t>
  </si>
  <si>
    <t>1905052050</t>
  </si>
  <si>
    <t>13,109,900</t>
  </si>
  <si>
    <t>2000012000</t>
  </si>
  <si>
    <t>2000013000</t>
  </si>
  <si>
    <t>2000039000</t>
  </si>
  <si>
    <t>1,538,500</t>
  </si>
  <si>
    <t>2000091000</t>
  </si>
  <si>
    <t>504,500</t>
  </si>
  <si>
    <t>2000094000</t>
  </si>
  <si>
    <t>2,058,000</t>
  </si>
  <si>
    <t>2000098000</t>
  </si>
  <si>
    <t>744,700</t>
  </si>
  <si>
    <t>2000137000</t>
  </si>
  <si>
    <t>1,965,200</t>
  </si>
  <si>
    <t>2000245000</t>
  </si>
  <si>
    <t>347,900</t>
  </si>
  <si>
    <t>2000408000</t>
  </si>
  <si>
    <t>793,000</t>
  </si>
  <si>
    <t>2000493000</t>
  </si>
  <si>
    <t>589,900</t>
  </si>
  <si>
    <t>2000497000</t>
  </si>
  <si>
    <t>520,600</t>
  </si>
  <si>
    <t>2000615000</t>
  </si>
  <si>
    <t>304,400</t>
  </si>
  <si>
    <t>2001230000</t>
  </si>
  <si>
    <t>461,700</t>
  </si>
  <si>
    <t>2001320000</t>
  </si>
  <si>
    <t>1,153,900</t>
  </si>
  <si>
    <t>2001368000</t>
  </si>
  <si>
    <t>495,500</t>
  </si>
  <si>
    <t>2001397000</t>
  </si>
  <si>
    <t>7,406,500</t>
  </si>
  <si>
    <t>2001604000</t>
  </si>
  <si>
    <t>2001609000</t>
  </si>
  <si>
    <t>269,600</t>
  </si>
  <si>
    <t>2001750000</t>
  </si>
  <si>
    <t>509,800</t>
  </si>
  <si>
    <t>2002314000</t>
  </si>
  <si>
    <t>378,500</t>
  </si>
  <si>
    <t>2002318000</t>
  </si>
  <si>
    <t>307 - VETERINARY HOSPITAL</t>
  </si>
  <si>
    <t>549,200</t>
  </si>
  <si>
    <t>2002319000</t>
  </si>
  <si>
    <t>926,900</t>
  </si>
  <si>
    <t>2002902000</t>
  </si>
  <si>
    <t>687,100</t>
  </si>
  <si>
    <t>2003041000</t>
  </si>
  <si>
    <t>16,793,300</t>
  </si>
  <si>
    <t>2004582000</t>
  </si>
  <si>
    <t>2004825001</t>
  </si>
  <si>
    <t>675,700</t>
  </si>
  <si>
    <t>2005467000</t>
  </si>
  <si>
    <t>553,200</t>
  </si>
  <si>
    <t>2005548000</t>
  </si>
  <si>
    <t>1,114,500</t>
  </si>
  <si>
    <t>2005580000</t>
  </si>
  <si>
    <t>654,100</t>
  </si>
  <si>
    <t>2005625000</t>
  </si>
  <si>
    <t>476,200</t>
  </si>
  <si>
    <t>2005705000</t>
  </si>
  <si>
    <t>483,600</t>
  </si>
  <si>
    <t>2005708000</t>
  </si>
  <si>
    <t>484,600</t>
  </si>
  <si>
    <t>2005739000</t>
  </si>
  <si>
    <t>592,700</t>
  </si>
  <si>
    <t>2005740000</t>
  </si>
  <si>
    <t>2,119,500</t>
  </si>
  <si>
    <t>2005791000</t>
  </si>
  <si>
    <t>573,200</t>
  </si>
  <si>
    <t>2005957000</t>
  </si>
  <si>
    <t>823,100</t>
  </si>
  <si>
    <t>2006249000</t>
  </si>
  <si>
    <t>5,180,600</t>
  </si>
  <si>
    <t>2006250000</t>
  </si>
  <si>
    <t>1,536,516</t>
  </si>
  <si>
    <t>2006251000</t>
  </si>
  <si>
    <t>820,500</t>
  </si>
  <si>
    <t>2006351000</t>
  </si>
  <si>
    <t>515,900</t>
  </si>
  <si>
    <t>2007014003</t>
  </si>
  <si>
    <t>2007040000</t>
  </si>
  <si>
    <t>525,800</t>
  </si>
  <si>
    <t>2007173000</t>
  </si>
  <si>
    <t>2,480,200</t>
  </si>
  <si>
    <t>2008767000</t>
  </si>
  <si>
    <t>551,000</t>
  </si>
  <si>
    <t>2008836000</t>
  </si>
  <si>
    <t>1,384,890</t>
  </si>
  <si>
    <t>2008883000</t>
  </si>
  <si>
    <t>843,200</t>
  </si>
  <si>
    <t>2008901000</t>
  </si>
  <si>
    <t>4,532,915</t>
  </si>
  <si>
    <t>2008901005</t>
  </si>
  <si>
    <t>2,768,863</t>
  </si>
  <si>
    <t>2008902000</t>
  </si>
  <si>
    <t>3,859,116</t>
  </si>
  <si>
    <t>2008902005</t>
  </si>
  <si>
    <t>3,070,206</t>
  </si>
  <si>
    <t>2009181000</t>
  </si>
  <si>
    <t>2,593,900</t>
  </si>
  <si>
    <t>2009312000</t>
  </si>
  <si>
    <t>397,000</t>
  </si>
  <si>
    <t>2010560000</t>
  </si>
  <si>
    <t>3,664,900</t>
  </si>
  <si>
    <t>2010561000</t>
  </si>
  <si>
    <t>532,100</t>
  </si>
  <si>
    <t>2010655010</t>
  </si>
  <si>
    <t>4,286,000</t>
  </si>
  <si>
    <t>2010827000</t>
  </si>
  <si>
    <t>339,200</t>
  </si>
  <si>
    <t>2011560000</t>
  </si>
  <si>
    <t>2011698000</t>
  </si>
  <si>
    <t>770,200</t>
  </si>
  <si>
    <t>2011700000</t>
  </si>
  <si>
    <t>950,400</t>
  </si>
  <si>
    <t>2011700010</t>
  </si>
  <si>
    <t>232,900</t>
  </si>
  <si>
    <t>2011746000</t>
  </si>
  <si>
    <t>150,346</t>
  </si>
  <si>
    <t>2011746001</t>
  </si>
  <si>
    <t>206,751</t>
  </si>
  <si>
    <t>2011747000</t>
  </si>
  <si>
    <t>405,805</t>
  </si>
  <si>
    <t>2011951001</t>
  </si>
  <si>
    <t>789,400</t>
  </si>
  <si>
    <t>2012086000</t>
  </si>
  <si>
    <t>968,600</t>
  </si>
  <si>
    <t>2100010000</t>
  </si>
  <si>
    <t>5,695,100</t>
  </si>
  <si>
    <t>2100029000</t>
  </si>
  <si>
    <t>17,305,400</t>
  </si>
  <si>
    <t>2100051016</t>
  </si>
  <si>
    <t>26,289,300</t>
  </si>
  <si>
    <t>2100051018</t>
  </si>
  <si>
    <t>57,312,300</t>
  </si>
  <si>
    <t>2100063010</t>
  </si>
  <si>
    <t>187,320,300</t>
  </si>
  <si>
    <t>2100065000</t>
  </si>
  <si>
    <t>29,358,000</t>
  </si>
  <si>
    <t>2100114000</t>
  </si>
  <si>
    <t>1,656,200</t>
  </si>
  <si>
    <t>2100132000</t>
  </si>
  <si>
    <t>6,135,600</t>
  </si>
  <si>
    <t>2100135000</t>
  </si>
  <si>
    <t>2,353,600</t>
  </si>
  <si>
    <t>2100150000</t>
  </si>
  <si>
    <t>965,000</t>
  </si>
  <si>
    <t>2100168000</t>
  </si>
  <si>
    <t>4,578,471</t>
  </si>
  <si>
    <t>2100169000</t>
  </si>
  <si>
    <t>13,322,929</t>
  </si>
  <si>
    <t>2100194000</t>
  </si>
  <si>
    <t>2100212001</t>
  </si>
  <si>
    <t>1,386,200</t>
  </si>
  <si>
    <t>2100220000</t>
  </si>
  <si>
    <t>15,438,200</t>
  </si>
  <si>
    <t>2100222001</t>
  </si>
  <si>
    <t>2,495,700</t>
  </si>
  <si>
    <t>2100224000</t>
  </si>
  <si>
    <t>2,226,900</t>
  </si>
  <si>
    <t>2100225000</t>
  </si>
  <si>
    <t>2,335,900</t>
  </si>
  <si>
    <t>2100323000</t>
  </si>
  <si>
    <t>1,065,500</t>
  </si>
  <si>
    <t>2100326000</t>
  </si>
  <si>
    <t>2100424000</t>
  </si>
  <si>
    <t>644,700</t>
  </si>
  <si>
    <t>2100465000</t>
  </si>
  <si>
    <t>9,050,900</t>
  </si>
  <si>
    <t>2100469000</t>
  </si>
  <si>
    <t>9,301,800</t>
  </si>
  <si>
    <t>2100470000</t>
  </si>
  <si>
    <t>23,527,600</t>
  </si>
  <si>
    <t>2100471000</t>
  </si>
  <si>
    <t>8,764,200</t>
  </si>
  <si>
    <t>2100472000</t>
  </si>
  <si>
    <t>51,464,900</t>
  </si>
  <si>
    <t>2100477000</t>
  </si>
  <si>
    <t>77,122,100</t>
  </si>
  <si>
    <t>2100563000</t>
  </si>
  <si>
    <t>3,042,700</t>
  </si>
  <si>
    <t>2100565000</t>
  </si>
  <si>
    <t>38,714,600</t>
  </si>
  <si>
    <t>2100635010</t>
  </si>
  <si>
    <t>56,629,500</t>
  </si>
  <si>
    <t>2100637000</t>
  </si>
  <si>
    <t>4,926,100</t>
  </si>
  <si>
    <t>2100639000</t>
  </si>
  <si>
    <t>4,965,000</t>
  </si>
  <si>
    <t>2100644000</t>
  </si>
  <si>
    <t>1,491,100</t>
  </si>
  <si>
    <t>2100661000</t>
  </si>
  <si>
    <t>2,077,600</t>
  </si>
  <si>
    <t>2100675010</t>
  </si>
  <si>
    <t>6,883,000</t>
  </si>
  <si>
    <t>2100680000</t>
  </si>
  <si>
    <t>1,855,900</t>
  </si>
  <si>
    <t>2100703010</t>
  </si>
  <si>
    <t>2100704010</t>
  </si>
  <si>
    <t>16,392,000</t>
  </si>
  <si>
    <t>2100749000</t>
  </si>
  <si>
    <t>7,649,260</t>
  </si>
  <si>
    <t>2100750000</t>
  </si>
  <si>
    <t>7,698,540</t>
  </si>
  <si>
    <t>2100760000</t>
  </si>
  <si>
    <t>7,264,900</t>
  </si>
  <si>
    <t>2100770000</t>
  </si>
  <si>
    <t>3,332,600</t>
  </si>
  <si>
    <t>2100790000</t>
  </si>
  <si>
    <t>5,987,800</t>
  </si>
  <si>
    <t>2100791000</t>
  </si>
  <si>
    <t>4,684,600</t>
  </si>
  <si>
    <t>2100862000</t>
  </si>
  <si>
    <t>2,517,400</t>
  </si>
  <si>
    <t>2100865000</t>
  </si>
  <si>
    <t>887,200</t>
  </si>
  <si>
    <t>2100879000</t>
  </si>
  <si>
    <t>3,466,300</t>
  </si>
  <si>
    <t>2100880000</t>
  </si>
  <si>
    <t>3,399,500</t>
  </si>
  <si>
    <t>2101025000</t>
  </si>
  <si>
    <t>9,500,100</t>
  </si>
  <si>
    <t>2101026000</t>
  </si>
  <si>
    <t>1,569,400</t>
  </si>
  <si>
    <t>2101027000</t>
  </si>
  <si>
    <t>992,337</t>
  </si>
  <si>
    <t>2101028000</t>
  </si>
  <si>
    <t>2101029000</t>
  </si>
  <si>
    <t>2101030000</t>
  </si>
  <si>
    <t>2101031000</t>
  </si>
  <si>
    <t>1,023,669</t>
  </si>
  <si>
    <t>2101032000</t>
  </si>
  <si>
    <t>1,555,155</t>
  </si>
  <si>
    <t>2101033000</t>
  </si>
  <si>
    <t>2101034000</t>
  </si>
  <si>
    <t>2101035000</t>
  </si>
  <si>
    <t>2101037000</t>
  </si>
  <si>
    <t>2101038000</t>
  </si>
  <si>
    <t>7,546,100</t>
  </si>
  <si>
    <t>2101039000</t>
  </si>
  <si>
    <t>1,248,682</t>
  </si>
  <si>
    <t>2101041000</t>
  </si>
  <si>
    <t>1,398,217</t>
  </si>
  <si>
    <t>2101043000</t>
  </si>
  <si>
    <t>2101044000</t>
  </si>
  <si>
    <t>1,295,963</t>
  </si>
  <si>
    <t>2101045000</t>
  </si>
  <si>
    <t>1,296,533</t>
  </si>
  <si>
    <t>2101046000</t>
  </si>
  <si>
    <t>1,589,049</t>
  </si>
  <si>
    <t>2101047000</t>
  </si>
  <si>
    <t>1,658,547</t>
  </si>
  <si>
    <t>2101052000</t>
  </si>
  <si>
    <t>5,822,700</t>
  </si>
  <si>
    <t>2101062000</t>
  </si>
  <si>
    <t>2,730,700</t>
  </si>
  <si>
    <t>2101175000</t>
  </si>
  <si>
    <t>9,220,698</t>
  </si>
  <si>
    <t>2101176000</t>
  </si>
  <si>
    <t>4,981,351</t>
  </si>
  <si>
    <t>2101177000</t>
  </si>
  <si>
    <t>2,245,508</t>
  </si>
  <si>
    <t>2101182000</t>
  </si>
  <si>
    <t>2,412,693</t>
  </si>
  <si>
    <t>2101183000</t>
  </si>
  <si>
    <t>4,804,711</t>
  </si>
  <si>
    <t>2101293000</t>
  </si>
  <si>
    <t>629,600</t>
  </si>
  <si>
    <t>2101302000</t>
  </si>
  <si>
    <t>15,051,900</t>
  </si>
  <si>
    <t>2101306010</t>
  </si>
  <si>
    <t>1,014,400</t>
  </si>
  <si>
    <t>2101374000</t>
  </si>
  <si>
    <t>1,079,700</t>
  </si>
  <si>
    <t>2101450000</t>
  </si>
  <si>
    <t>3,598,500</t>
  </si>
  <si>
    <t>2101454000</t>
  </si>
  <si>
    <t>8,253,000</t>
  </si>
  <si>
    <t>2101508000</t>
  </si>
  <si>
    <t>1,580,900</t>
  </si>
  <si>
    <t>2101512000</t>
  </si>
  <si>
    <t>6,108,800</t>
  </si>
  <si>
    <t>2101513000</t>
  </si>
  <si>
    <t>6,013,600</t>
  </si>
  <si>
    <t>2101532000</t>
  </si>
  <si>
    <t>19,353,500</t>
  </si>
  <si>
    <t>2101534000</t>
  </si>
  <si>
    <t>3,228,400</t>
  </si>
  <si>
    <t>2101549000</t>
  </si>
  <si>
    <t>4,192,500</t>
  </si>
  <si>
    <t>2101552000</t>
  </si>
  <si>
    <t>4,316,600</t>
  </si>
  <si>
    <t>2101553000</t>
  </si>
  <si>
    <t>5,244,500</t>
  </si>
  <si>
    <t>2101554000</t>
  </si>
  <si>
    <t>3,543,500</t>
  </si>
  <si>
    <t>2101569000</t>
  </si>
  <si>
    <t>13,585,700</t>
  </si>
  <si>
    <t>2101583000</t>
  </si>
  <si>
    <t>7,801,300</t>
  </si>
  <si>
    <t>2101594000</t>
  </si>
  <si>
    <t>14,865,400</t>
  </si>
  <si>
    <t>2101597000</t>
  </si>
  <si>
    <t>7,214,600</t>
  </si>
  <si>
    <t>2101598000</t>
  </si>
  <si>
    <t>6,540,600</t>
  </si>
  <si>
    <t>2101631000</t>
  </si>
  <si>
    <t>6,303,578</t>
  </si>
  <si>
    <t>2101632000</t>
  </si>
  <si>
    <t>9,196,461</t>
  </si>
  <si>
    <t>2101633000</t>
  </si>
  <si>
    <t>28,548,162</t>
  </si>
  <si>
    <t>2101700000</t>
  </si>
  <si>
    <t>2,749,800</t>
  </si>
  <si>
    <t>2101830005</t>
  </si>
  <si>
    <t>29,283,200</t>
  </si>
  <si>
    <t>2102036000</t>
  </si>
  <si>
    <t>2,122,700</t>
  </si>
  <si>
    <t>2102302000</t>
  </si>
  <si>
    <t>7,511,100</t>
  </si>
  <si>
    <t>2102304000</t>
  </si>
  <si>
    <t>10,286,400</t>
  </si>
  <si>
    <t>2102307000</t>
  </si>
  <si>
    <t>2,976,000</t>
  </si>
  <si>
    <t>2102308000</t>
  </si>
  <si>
    <t>2,814,200</t>
  </si>
  <si>
    <t>2102386000</t>
  </si>
  <si>
    <t>4,079,100</t>
  </si>
  <si>
    <t>2102389000</t>
  </si>
  <si>
    <t>1,708,000</t>
  </si>
  <si>
    <t>2102396000</t>
  </si>
  <si>
    <t>13,075,200</t>
  </si>
  <si>
    <t>2102440014</t>
  </si>
  <si>
    <t>43,581,800</t>
  </si>
  <si>
    <t>2102474000</t>
  </si>
  <si>
    <t>55,105,900</t>
  </si>
  <si>
    <t>2102509000</t>
  </si>
  <si>
    <t>2102535000</t>
  </si>
  <si>
    <t>1,337,300</t>
  </si>
  <si>
    <t>2102550001</t>
  </si>
  <si>
    <t>829,832</t>
  </si>
  <si>
    <t>2102551000</t>
  </si>
  <si>
    <t>5,208,368</t>
  </si>
  <si>
    <t>2102552000</t>
  </si>
  <si>
    <t>16,432,500</t>
  </si>
  <si>
    <t>2102565022</t>
  </si>
  <si>
    <t>31,109,400</t>
  </si>
  <si>
    <t>2102863000</t>
  </si>
  <si>
    <t>491,929</t>
  </si>
  <si>
    <t>2102864000</t>
  </si>
  <si>
    <t>986,971</t>
  </si>
  <si>
    <t>2200245000</t>
  </si>
  <si>
    <t>375,800</t>
  </si>
  <si>
    <t>2200266000</t>
  </si>
  <si>
    <t>7,681,992</t>
  </si>
  <si>
    <t>2200267000</t>
  </si>
  <si>
    <t>2,096,225</t>
  </si>
  <si>
    <t>2200268000</t>
  </si>
  <si>
    <t>6,503,557</t>
  </si>
  <si>
    <t>2200269000</t>
  </si>
  <si>
    <t>897,326</t>
  </si>
  <si>
    <t>2200329000</t>
  </si>
  <si>
    <t>1,555,500</t>
  </si>
  <si>
    <t>2200534010</t>
  </si>
  <si>
    <t>130,993,300</t>
  </si>
  <si>
    <t>2200552000</t>
  </si>
  <si>
    <t>1,124,970</t>
  </si>
  <si>
    <t>2200553000</t>
  </si>
  <si>
    <t>798,830</t>
  </si>
  <si>
    <t>2200583000</t>
  </si>
  <si>
    <t>15,024,522</t>
  </si>
  <si>
    <t>2200584000</t>
  </si>
  <si>
    <t>18,507,702</t>
  </si>
  <si>
    <t>2200593000</t>
  </si>
  <si>
    <t>5,616,223</t>
  </si>
  <si>
    <t>2200594000</t>
  </si>
  <si>
    <t>C</t>
  </si>
  <si>
    <t>16,960,994</t>
  </si>
  <si>
    <t>2200625000</t>
  </si>
  <si>
    <t>1,590,400</t>
  </si>
  <si>
    <t>2200666000</t>
  </si>
  <si>
    <t>326,400</t>
  </si>
  <si>
    <t>2200699000</t>
  </si>
  <si>
    <t>1,097,200</t>
  </si>
  <si>
    <t>2200862010</t>
  </si>
  <si>
    <t>45,233,500</t>
  </si>
  <si>
    <t>2200994000</t>
  </si>
  <si>
    <t>4,656,700</t>
  </si>
  <si>
    <t>2200996010</t>
  </si>
  <si>
    <t>306 - LABORATORY</t>
  </si>
  <si>
    <t>145,771,800</t>
  </si>
  <si>
    <t>2201075000</t>
  </si>
  <si>
    <t>489,200</t>
  </si>
  <si>
    <t>2201286000</t>
  </si>
  <si>
    <t>2,024,200</t>
  </si>
  <si>
    <t>2201404000</t>
  </si>
  <si>
    <t>2,177,100</t>
  </si>
  <si>
    <t>2201435000</t>
  </si>
  <si>
    <t>603,200</t>
  </si>
  <si>
    <t>2201436000</t>
  </si>
  <si>
    <t>883,900</t>
  </si>
  <si>
    <t>2201560000</t>
  </si>
  <si>
    <t>842,000</t>
  </si>
  <si>
    <t>2201749999</t>
  </si>
  <si>
    <t>496,800</t>
  </si>
  <si>
    <t>2201752000</t>
  </si>
  <si>
    <t>9,311,800</t>
  </si>
  <si>
    <t>2201807000</t>
  </si>
  <si>
    <t>11,260,692</t>
  </si>
  <si>
    <t>2201808000</t>
  </si>
  <si>
    <t>5,404,593</t>
  </si>
  <si>
    <t>2201810010</t>
  </si>
  <si>
    <t>14,929,253</t>
  </si>
  <si>
    <t>2201813000</t>
  </si>
  <si>
    <t>785,400</t>
  </si>
  <si>
    <t>2201821010</t>
  </si>
  <si>
    <t>5,730,098</t>
  </si>
  <si>
    <t>2201825000</t>
  </si>
  <si>
    <t>3,861,066</t>
  </si>
  <si>
    <t>2201829000</t>
  </si>
  <si>
    <t>2,156,301</t>
  </si>
  <si>
    <t>2201830000</t>
  </si>
  <si>
    <t>2,835,683</t>
  </si>
  <si>
    <t>2201831000</t>
  </si>
  <si>
    <t>2,832,730</t>
  </si>
  <si>
    <t>2201832000</t>
  </si>
  <si>
    <t>2,161,027</t>
  </si>
  <si>
    <t>2201850000</t>
  </si>
  <si>
    <t>4,595,800</t>
  </si>
  <si>
    <t>2201855000</t>
  </si>
  <si>
    <t>3,173,600</t>
  </si>
  <si>
    <t>2201865000</t>
  </si>
  <si>
    <t>16,431,794</t>
  </si>
  <si>
    <t>2201866000</t>
  </si>
  <si>
    <t>17,456,106</t>
  </si>
  <si>
    <t>2201879010</t>
  </si>
  <si>
    <t>27,119,300</t>
  </si>
  <si>
    <t>2201884000</t>
  </si>
  <si>
    <t>843,400</t>
  </si>
  <si>
    <t>2201892000</t>
  </si>
  <si>
    <t>407 - MACHINE SHOP (small)</t>
  </si>
  <si>
    <t>1,214,000</t>
  </si>
  <si>
    <t>2201904004</t>
  </si>
  <si>
    <t>138,162,000</t>
  </si>
  <si>
    <t>2201904006</t>
  </si>
  <si>
    <t>65,542,700</t>
  </si>
  <si>
    <t>2202114000</t>
  </si>
  <si>
    <t>22,255,900</t>
  </si>
  <si>
    <t>2202199000</t>
  </si>
  <si>
    <t>2,951,500</t>
  </si>
  <si>
    <t>2202342000</t>
  </si>
  <si>
    <t>645,400</t>
  </si>
  <si>
    <t>2202371000</t>
  </si>
  <si>
    <t>7,579,000</t>
  </si>
  <si>
    <t>2202391000</t>
  </si>
  <si>
    <t>2,528,200</t>
  </si>
  <si>
    <t>2202396000</t>
  </si>
  <si>
    <t>3,847,500</t>
  </si>
  <si>
    <t>2202398000</t>
  </si>
  <si>
    <t>3,605,400</t>
  </si>
  <si>
    <t>2202399000</t>
  </si>
  <si>
    <t>3,188,800</t>
  </si>
  <si>
    <t>2202415000</t>
  </si>
  <si>
    <t>3,440,000</t>
  </si>
  <si>
    <t>2202435001</t>
  </si>
  <si>
    <t>21,747,200</t>
  </si>
  <si>
    <t>2202611000</t>
  </si>
  <si>
    <t>1,036,200</t>
  </si>
  <si>
    <t>2202717000</t>
  </si>
  <si>
    <t>2,455,200</t>
  </si>
  <si>
    <t>2202740000</t>
  </si>
  <si>
    <t>1,014,100</t>
  </si>
  <si>
    <t>2203374000</t>
  </si>
  <si>
    <t>2,046,300</t>
  </si>
  <si>
    <t>2203421000</t>
  </si>
  <si>
    <t>1,951,400</t>
  </si>
  <si>
    <t>2203728001</t>
  </si>
  <si>
    <t>2,424,900</t>
  </si>
  <si>
    <t>2203750000</t>
  </si>
  <si>
    <t>12,350,900</t>
  </si>
  <si>
    <t>2203771000</t>
  </si>
  <si>
    <t>1,528,800</t>
  </si>
  <si>
    <t>2203812000</t>
  </si>
  <si>
    <t>830,400</t>
  </si>
  <si>
    <t>2203813000</t>
  </si>
  <si>
    <t>819,000</t>
  </si>
  <si>
    <t>2203814000</t>
  </si>
  <si>
    <t>844,000</t>
  </si>
  <si>
    <t>2203815000</t>
  </si>
  <si>
    <t>701,900</t>
  </si>
  <si>
    <t>2203827000</t>
  </si>
  <si>
    <t>2,487,100</t>
  </si>
  <si>
    <t>2203828000</t>
  </si>
  <si>
    <t>2,252,600</t>
  </si>
  <si>
    <t>2203909001</t>
  </si>
  <si>
    <t>855,800</t>
  </si>
  <si>
    <t>2204096000</t>
  </si>
  <si>
    <t>672,500</t>
  </si>
  <si>
    <t>2204704000</t>
  </si>
  <si>
    <t>18,111,200</t>
  </si>
  <si>
    <t>2204811000</t>
  </si>
  <si>
    <t>987,500</t>
  </si>
  <si>
    <t>2204898000</t>
  </si>
  <si>
    <t>1,096,600</t>
  </si>
  <si>
    <t>2204899000</t>
  </si>
  <si>
    <t>1,361,200</t>
  </si>
  <si>
    <t>2204902000</t>
  </si>
  <si>
    <t>1,741,600</t>
  </si>
  <si>
    <t>2204909001</t>
  </si>
  <si>
    <t>2,829,100</t>
  </si>
  <si>
    <t>2205178000</t>
  </si>
  <si>
    <t>1,219,500</t>
  </si>
  <si>
    <t>2205179000</t>
  </si>
  <si>
    <t>2205181000</t>
  </si>
  <si>
    <t>872,500</t>
  </si>
  <si>
    <t>2205391010</t>
  </si>
  <si>
    <t>1,296,900</t>
  </si>
  <si>
    <t>2205395020</t>
  </si>
  <si>
    <t>859,400</t>
  </si>
  <si>
    <t>2205445000</t>
  </si>
  <si>
    <t>855,100</t>
  </si>
  <si>
    <t>2205496000</t>
  </si>
  <si>
    <t>987,200</t>
  </si>
  <si>
    <t>2205499000</t>
  </si>
  <si>
    <t>1,372,500</t>
  </si>
  <si>
    <t>2205501000</t>
  </si>
  <si>
    <t>3,278,999</t>
  </si>
  <si>
    <t>2205502000</t>
  </si>
  <si>
    <t>1,205,801</t>
  </si>
  <si>
    <t>2205503000</t>
  </si>
  <si>
    <t>5,860,000</t>
  </si>
  <si>
    <t>2205516000</t>
  </si>
  <si>
    <t>1,602,400</t>
  </si>
  <si>
    <t>residential levy change</t>
  </si>
  <si>
    <t>Total residential levy FY24</t>
  </si>
  <si>
    <t>From recap</t>
  </si>
  <si>
    <t>Total residential levy FY25</t>
  </si>
  <si>
    <t>Residential new growth valuation</t>
  </si>
  <si>
    <t>Levy excluding new growth valuation</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</si>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</sst>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_(* #,##0_);_(* \(#,##0\);_(* &quot;-&quot;??_);_(@_)"/>
    <numFmt numFmtId="165" formatCode="_(* #,##0.000000_);_(* \(#,##0.000000\);_(* &quot;-&quot;??_);_(@_)"/>
    <numFmt numFmtId="166" formatCode="_(* #,##0.0000000_);_(* \(#,##0.0000000\);_(* &quot;-&quot;??_);_(@_)"/>
    <numFmt numFmtId="167" formatCode="0.0%"/>
    <numFmt numFmtId="175" formatCode="_(* #,##0.000000000_);_(* \(#,##0.000000000\);_(* &quot;-&quot;??_);_(@_)"/>
  </numFmts>
  <fonts count="17">
    <font>
      <sz val="11"/>
      <color theme="1"/>
      <name val="Aptos Narrow"/>
      <family val="2"/>
      <scheme val="minor"/>
    </font>
    <font>
      <sz val="11"/>
      <color theme="1"/>
      <name val="Aptos Narrow"/>
      <family val="2"/>
      <scheme val="minor"/>
    </font>
    <font>
      <sz val="11"/>
      <color rgb="FF006100"/>
      <name val="Aptos Narrow"/>
      <family val="2"/>
      <scheme val="minor"/>
    </font>
    <font>
      <b/>
      <sz val="11"/>
      <color theme="1"/>
      <name val="Aptos Narrow"/>
      <family val="2"/>
      <scheme val="minor"/>
    </font>
    <font>
      <sz val="11"/>
      <color indexed="8"/>
      <name val="Calibri"/>
    </font>
    <font>
      <sz val="10"/>
      <color indexed="8"/>
      <name val="Arial"/>
    </font>
    <font>
      <sz val="11"/>
      <color theme="1"/>
      <name val="Aptos Display"/>
      <family val="2"/>
      <scheme val="major"/>
    </font>
    <font>
      <sz val="12"/>
      <color rgb="FF000000"/>
      <name val="Aptos Display"/>
      <family val="2"/>
      <scheme val="major"/>
    </font>
    <font>
      <sz val="11"/>
      <color indexed="8"/>
      <name val="Calibri"/>
      <family val="2"/>
    </font>
    <font>
      <i/>
      <sz val="11"/>
      <color theme="1"/>
      <name val="Aptos Narrow"/>
      <family val="2"/>
      <scheme val="minor"/>
    </font>
    <font>
      <sz val="11"/>
      <color rgb="FF333333"/>
      <name val="Arial"/>
      <family val="2"/>
    </font>
    <font>
      <i/>
      <sz val="11"/>
      <color rgb="FF333333"/>
      <name val="Arial"/>
      <family val="2"/>
    </font>
    <font>
      <sz val="10"/>
      <color rgb="FF4C4C4C"/>
      <name val="Segoe UI"/>
      <charset val="1"/>
    </font>
    <font>
      <u/>
      <sz val="11"/>
      <color theme="10"/>
      <name val="Aptos Narrow"/>
      <family val="2"/>
      <scheme val="minor"/>
    </font>
    <font>
      <b/>
      <sz val="11"/>
      <color indexed="8"/>
      <name val="Calibri"/>
    </font>
    <font>
      <b/>
      <sz val="11"/>
      <color indexed="8"/>
      <name val="Calibri"/>
      <family val="2"/>
    </font>
    <font>
      <b/>
      <sz val="11"/>
      <color rgb="FF000000"/>
      <name val="Aptos Narrow"/>
      <scheme val="minor"/>
    </font>
  </fonts>
  <fills count="9">
    <fill>
      <patternFill patternType="none"/>
    </fill>
    <fill>
      <patternFill patternType="gray125"/>
    </fill>
    <fill>
      <patternFill patternType="solid">
        <fgColor rgb="FFC6EFCE"/>
      </patternFill>
    </fill>
    <fill>
      <patternFill patternType="solid">
        <fgColor indexed="22"/>
        <bgColor indexed="0"/>
      </patternFill>
    </fill>
    <fill>
      <patternFill patternType="solid">
        <fgColor theme="6" tint="0.79998168889431442"/>
        <bgColor indexed="0"/>
      </patternFill>
    </fill>
    <fill>
      <patternFill patternType="solid">
        <fgColor theme="6" tint="0.79998168889431442"/>
        <bgColor indexed="64"/>
      </patternFill>
    </fill>
    <fill>
      <patternFill patternType="solid">
        <fgColor theme="5" tint="0.79998168889431442"/>
        <bgColor indexed="64"/>
      </patternFill>
    </fill>
    <fill>
      <patternFill patternType="solid">
        <fgColor theme="0" tint="-4.9989318521683403E-2"/>
        <bgColor indexed="0"/>
      </patternFill>
    </fill>
    <fill>
      <patternFill patternType="solid">
        <fgColor theme="0" tint="-4.9989318521683403E-2"/>
        <bgColor indexed="64"/>
      </patternFill>
    </fill>
  </fills>
  <borders count="4">
    <border>
      <left/>
      <right/>
      <top/>
      <bottom/>
      <diagonal/>
    </border>
    <border>
      <left style="thin">
        <color indexed="8"/>
      </left>
      <right style="thin">
        <color indexed="8"/>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s>
  <cellStyleXfs count="9">
    <xf numFmtId="0" fontId="0" fillId="0" borderId="0"/>
    <xf numFmtId="43" fontId="1" fillId="0" borderId="0" applyFont="0" applyFill="0" applyBorder="0" applyAlignment="0" applyProtection="0"/>
    <xf numFmtId="9" fontId="1" fillId="0" borderId="0" applyFont="0" applyFill="0" applyBorder="0" applyAlignment="0" applyProtection="0"/>
    <xf numFmtId="0" fontId="2" fillId="2" borderId="0" applyNumberFormat="0" applyBorder="0" applyAlignment="0" applyProtection="0"/>
    <xf numFmtId="0" fontId="5" fillId="0" borderId="0"/>
    <xf numFmtId="0" fontId="5" fillId="0" borderId="0"/>
    <xf numFmtId="0" fontId="5" fillId="0" borderId="0"/>
    <xf numFmtId="0" fontId="5" fillId="0" borderId="0"/>
    <xf numFmtId="0" fontId="13" fillId="0" borderId="0" applyNumberFormat="0" applyFill="0" applyBorder="0" applyAlignment="0" applyProtection="0"/>
  </cellStyleXfs>
  <cellXfs count="97">
    <xf numFmtId="0" fontId="0" fillId="0" borderId="0" xfId="0"/>
    <xf numFmtId="0" fontId="4" fillId="3" borderId="1" xfId="4" applyFont="1" applyFill="1" applyBorder="1" applyAlignment="1">
      <alignment horizontal="center"/>
    </xf>
    <xf numFmtId="0" fontId="4" fillId="0" borderId="2" xfId="4" applyFont="1" applyFill="1" applyBorder="1" applyAlignment="1">
      <alignment wrapText="1"/>
    </xf>
    <xf numFmtId="0" fontId="4" fillId="0" borderId="2" xfId="4" applyFont="1" applyFill="1" applyBorder="1" applyAlignment="1">
      <alignment horizontal="right" wrapText="1"/>
    </xf>
    <xf numFmtId="0" fontId="0" fillId="0" borderId="0" xfId="0" applyAlignment="1">
      <alignment wrapText="1"/>
    </xf>
    <xf numFmtId="0" fontId="0" fillId="0" borderId="0" xfId="0" applyAlignment="1"/>
    <xf numFmtId="164" fontId="0" fillId="0" borderId="0" xfId="0" applyNumberFormat="1" applyAlignment="1">
      <alignment wrapText="1"/>
    </xf>
    <xf numFmtId="43" fontId="0" fillId="0" borderId="0" xfId="0" applyNumberFormat="1" applyAlignment="1">
      <alignment wrapText="1"/>
    </xf>
    <xf numFmtId="0" fontId="5" fillId="0" borderId="0" xfId="4"/>
    <xf numFmtId="0" fontId="4" fillId="3" borderId="3" xfId="4" applyFont="1" applyFill="1" applyBorder="1" applyAlignment="1">
      <alignment horizontal="center"/>
    </xf>
    <xf numFmtId="0" fontId="0" fillId="0" borderId="3" xfId="0" applyBorder="1" applyAlignment="1">
      <alignment wrapText="1"/>
    </xf>
    <xf numFmtId="9" fontId="0" fillId="0" borderId="0" xfId="2" applyFont="1" applyAlignment="1">
      <alignment wrapText="1"/>
    </xf>
    <xf numFmtId="167" fontId="0" fillId="0" borderId="3" xfId="2" applyNumberFormat="1" applyFont="1" applyBorder="1" applyAlignment="1">
      <alignment wrapText="1"/>
    </xf>
    <xf numFmtId="164" fontId="0" fillId="0" borderId="0" xfId="1" applyNumberFormat="1" applyFont="1" applyAlignment="1">
      <alignment wrapText="1"/>
    </xf>
    <xf numFmtId="164" fontId="4" fillId="3" borderId="3" xfId="1" applyNumberFormat="1" applyFont="1" applyFill="1" applyBorder="1" applyAlignment="1">
      <alignment horizontal="center"/>
    </xf>
    <xf numFmtId="167" fontId="0" fillId="0" borderId="0" xfId="2" applyNumberFormat="1" applyFont="1" applyBorder="1" applyAlignment="1">
      <alignment wrapText="1"/>
    </xf>
    <xf numFmtId="0" fontId="4" fillId="0" borderId="2" xfId="6" applyFont="1" applyFill="1" applyBorder="1" applyAlignment="1">
      <alignment wrapText="1"/>
    </xf>
    <xf numFmtId="0" fontId="4" fillId="0" borderId="2" xfId="6" applyFont="1" applyFill="1" applyBorder="1" applyAlignment="1">
      <alignment horizontal="right" wrapText="1"/>
    </xf>
    <xf numFmtId="0" fontId="0" fillId="0" borderId="0" xfId="0" applyFill="1" applyAlignment="1">
      <alignment horizontal="left"/>
    </xf>
    <xf numFmtId="0" fontId="4" fillId="3" borderId="1" xfId="7" applyFont="1" applyFill="1" applyBorder="1" applyAlignment="1">
      <alignment horizontal="center"/>
    </xf>
    <xf numFmtId="0" fontId="4" fillId="0" borderId="2" xfId="7" applyFont="1" applyFill="1" applyBorder="1" applyAlignment="1"/>
    <xf numFmtId="0" fontId="4" fillId="0" borderId="2" xfId="7" applyFont="1" applyFill="1" applyBorder="1" applyAlignment="1">
      <alignment horizontal="right"/>
    </xf>
    <xf numFmtId="2" fontId="4" fillId="0" borderId="2" xfId="7" applyNumberFormat="1" applyFont="1" applyFill="1" applyBorder="1" applyAlignment="1">
      <alignment horizontal="right"/>
    </xf>
    <xf numFmtId="10" fontId="4" fillId="0" borderId="2" xfId="7" applyNumberFormat="1" applyFont="1" applyFill="1" applyBorder="1" applyAlignment="1">
      <alignment horizontal="right"/>
    </xf>
    <xf numFmtId="164" fontId="4" fillId="0" borderId="2" xfId="6" applyNumberFormat="1" applyFont="1" applyFill="1" applyBorder="1" applyAlignment="1">
      <alignment wrapText="1"/>
    </xf>
    <xf numFmtId="164" fontId="4" fillId="4" borderId="3" xfId="1" applyNumberFormat="1" applyFont="1" applyFill="1" applyBorder="1" applyAlignment="1">
      <alignment horizontal="center" wrapText="1"/>
    </xf>
    <xf numFmtId="164" fontId="4" fillId="5" borderId="3" xfId="1" applyNumberFormat="1" applyFont="1" applyFill="1" applyBorder="1" applyAlignment="1">
      <alignment wrapText="1"/>
    </xf>
    <xf numFmtId="164" fontId="4" fillId="5" borderId="3" xfId="1" applyNumberFormat="1" applyFont="1" applyFill="1" applyBorder="1" applyAlignment="1">
      <alignment horizontal="right" wrapText="1"/>
    </xf>
    <xf numFmtId="2" fontId="0" fillId="5" borderId="3" xfId="0" applyNumberFormat="1" applyFill="1" applyBorder="1" applyAlignment="1">
      <alignment wrapText="1"/>
    </xf>
    <xf numFmtId="43" fontId="0" fillId="5" borderId="3" xfId="1" applyFont="1" applyFill="1" applyBorder="1" applyAlignment="1">
      <alignment wrapText="1"/>
    </xf>
    <xf numFmtId="164" fontId="4" fillId="5" borderId="3" xfId="1" applyNumberFormat="1" applyFont="1" applyFill="1" applyBorder="1" applyAlignment="1"/>
    <xf numFmtId="0" fontId="0" fillId="5" borderId="3" xfId="0" applyFill="1" applyBorder="1" applyAlignment="1">
      <alignment wrapText="1"/>
    </xf>
    <xf numFmtId="164" fontId="0" fillId="5" borderId="3" xfId="0" applyNumberFormat="1" applyFill="1" applyBorder="1" applyAlignment="1">
      <alignment wrapText="1"/>
    </xf>
    <xf numFmtId="0" fontId="0" fillId="6" borderId="3" xfId="0" applyFill="1" applyBorder="1" applyAlignment="1"/>
    <xf numFmtId="164" fontId="0" fillId="6" borderId="3" xfId="0" applyNumberFormat="1" applyFill="1" applyBorder="1" applyAlignment="1">
      <alignment wrapText="1"/>
    </xf>
    <xf numFmtId="0" fontId="0" fillId="8" borderId="3" xfId="0" applyFill="1" applyBorder="1" applyAlignment="1">
      <alignment wrapText="1"/>
    </xf>
    <xf numFmtId="164" fontId="0" fillId="8" borderId="3" xfId="0" applyNumberFormat="1" applyFill="1" applyBorder="1" applyAlignment="1">
      <alignment wrapText="1"/>
    </xf>
    <xf numFmtId="164" fontId="0" fillId="8" borderId="3" xfId="1" applyNumberFormat="1" applyFont="1" applyFill="1" applyBorder="1" applyAlignment="1">
      <alignment wrapText="1"/>
    </xf>
    <xf numFmtId="164" fontId="0" fillId="0" borderId="0" xfId="1" applyNumberFormat="1" applyFont="1" applyAlignment="1"/>
    <xf numFmtId="43" fontId="6" fillId="0" borderId="0" xfId="1" applyFont="1" applyAlignment="1"/>
    <xf numFmtId="3" fontId="0" fillId="0" borderId="0" xfId="0" applyNumberFormat="1"/>
    <xf numFmtId="0" fontId="3" fillId="0" borderId="0" xfId="0" applyFont="1" applyAlignment="1"/>
    <xf numFmtId="43" fontId="7" fillId="0" borderId="0" xfId="1" applyFont="1" applyAlignment="1"/>
    <xf numFmtId="3" fontId="0" fillId="0" borderId="0" xfId="0" applyNumberFormat="1" applyAlignment="1"/>
    <xf numFmtId="43" fontId="0" fillId="0" borderId="0" xfId="1" applyNumberFormat="1" applyFont="1" applyAlignment="1"/>
    <xf numFmtId="2" fontId="0" fillId="0" borderId="0" xfId="0" applyNumberFormat="1" applyAlignment="1"/>
    <xf numFmtId="164" fontId="3" fillId="0" borderId="0" xfId="1" applyNumberFormat="1" applyFont="1" applyAlignment="1"/>
    <xf numFmtId="166" fontId="3" fillId="0" borderId="0" xfId="0" applyNumberFormat="1" applyFont="1" applyAlignment="1">
      <alignment wrapText="1"/>
    </xf>
    <xf numFmtId="0" fontId="9" fillId="0" borderId="0" xfId="0" applyFont="1" applyAlignment="1"/>
    <xf numFmtId="2" fontId="0" fillId="0" borderId="0" xfId="0" applyNumberFormat="1"/>
    <xf numFmtId="0" fontId="8" fillId="0" borderId="2" xfId="6" applyFont="1" applyFill="1" applyBorder="1" applyAlignment="1">
      <alignment wrapText="1"/>
    </xf>
    <xf numFmtId="9" fontId="1" fillId="0" borderId="0" xfId="2" applyFont="1" applyAlignment="1">
      <alignment wrapText="1"/>
    </xf>
    <xf numFmtId="0" fontId="10" fillId="0" borderId="0" xfId="0" applyFont="1"/>
    <xf numFmtId="0" fontId="11" fillId="0" borderId="0" xfId="0" applyFont="1"/>
    <xf numFmtId="166" fontId="2" fillId="2" borderId="0" xfId="3" applyNumberFormat="1" applyAlignment="1"/>
    <xf numFmtId="166" fontId="2" fillId="2" borderId="0" xfId="3" applyNumberFormat="1" applyAlignment="1">
      <alignment wrapText="1"/>
    </xf>
    <xf numFmtId="164" fontId="2" fillId="2" borderId="0" xfId="3" applyNumberFormat="1" applyAlignment="1">
      <alignment wrapText="1"/>
    </xf>
    <xf numFmtId="165" fontId="2" fillId="2" borderId="0" xfId="3" applyNumberFormat="1" applyAlignment="1"/>
    <xf numFmtId="0" fontId="3" fillId="0" borderId="0" xfId="0" applyFont="1" applyFill="1" applyAlignment="1">
      <alignment horizontal="left"/>
    </xf>
    <xf numFmtId="3" fontId="12" fillId="0" borderId="0" xfId="0" applyNumberFormat="1" applyFont="1"/>
    <xf numFmtId="3" fontId="0" fillId="0" borderId="0" xfId="0" applyNumberFormat="1" applyAlignment="1">
      <alignment wrapText="1"/>
    </xf>
    <xf numFmtId="0" fontId="13" fillId="0" borderId="0" xfId="8"/>
    <xf numFmtId="4" fontId="0" fillId="0" borderId="0" xfId="0" applyNumberFormat="1"/>
    <xf numFmtId="43" fontId="0" fillId="0" borderId="0" xfId="0" applyNumberFormat="1"/>
    <xf numFmtId="167" fontId="0" fillId="0" borderId="0" xfId="0" applyNumberFormat="1"/>
    <xf numFmtId="164" fontId="14" fillId="0" borderId="2" xfId="1" applyNumberFormat="1" applyFont="1" applyFill="1" applyBorder="1" applyAlignment="1">
      <alignment wrapText="1"/>
    </xf>
    <xf numFmtId="0" fontId="14" fillId="3" borderId="1" xfId="7" applyFont="1" applyFill="1" applyBorder="1" applyAlignment="1">
      <alignment horizontal="center"/>
    </xf>
    <xf numFmtId="0" fontId="15" fillId="0" borderId="2" xfId="6" applyFont="1" applyFill="1" applyBorder="1" applyAlignment="1">
      <alignment horizontal="left"/>
    </xf>
    <xf numFmtId="0" fontId="3" fillId="0" borderId="0" xfId="0" applyFont="1"/>
    <xf numFmtId="0" fontId="16" fillId="0" borderId="0" xfId="0" applyFont="1" applyFill="1" applyAlignment="1">
      <alignment horizontal="left"/>
    </xf>
    <xf numFmtId="0" fontId="15" fillId="0" borderId="0" xfId="6" applyFont="1" applyFill="1" applyBorder="1" applyAlignment="1">
      <alignment horizontal="left"/>
    </xf>
    <xf numFmtId="0" fontId="4" fillId="0" borderId="0" xfId="6" applyFont="1" applyFill="1" applyBorder="1" applyAlignment="1">
      <alignment horizontal="right" wrapText="1"/>
    </xf>
    <xf numFmtId="0" fontId="4" fillId="0" borderId="0" xfId="6" applyFont="1" applyFill="1" applyBorder="1" applyAlignment="1">
      <alignment wrapText="1"/>
    </xf>
    <xf numFmtId="164" fontId="14" fillId="0" borderId="0" xfId="1" applyNumberFormat="1" applyFont="1" applyFill="1" applyBorder="1" applyAlignment="1">
      <alignment wrapText="1"/>
    </xf>
    <xf numFmtId="164" fontId="4" fillId="0" borderId="0" xfId="6" applyNumberFormat="1" applyFont="1" applyFill="1" applyBorder="1" applyAlignment="1">
      <alignment wrapText="1"/>
    </xf>
    <xf numFmtId="0" fontId="8" fillId="0" borderId="0" xfId="6" applyFont="1" applyFill="1" applyBorder="1" applyAlignment="1">
      <alignment wrapText="1"/>
    </xf>
    <xf numFmtId="164" fontId="2" fillId="2" borderId="0" xfId="3" applyNumberFormat="1"/>
    <xf numFmtId="0" fontId="13" fillId="0" borderId="0" xfId="8" applyAlignment="1"/>
    <xf numFmtId="0" fontId="13" fillId="0" borderId="0" xfId="8" applyAlignment="1">
      <alignment wrapText="1"/>
    </xf>
    <xf numFmtId="43" fontId="13" fillId="0" borderId="0" xfId="8" applyNumberFormat="1" applyAlignment="1"/>
    <xf numFmtId="0" fontId="3" fillId="0" borderId="0" xfId="0" applyFont="1" applyAlignment="1">
      <alignment wrapText="1"/>
    </xf>
    <xf numFmtId="0" fontId="4" fillId="0" borderId="3" xfId="4" applyFont="1" applyFill="1" applyBorder="1" applyAlignment="1"/>
    <xf numFmtId="164" fontId="4" fillId="0" borderId="3" xfId="1" applyNumberFormat="1" applyFont="1" applyFill="1" applyBorder="1" applyAlignment="1">
      <alignment horizontal="right"/>
    </xf>
    <xf numFmtId="164" fontId="0" fillId="0" borderId="3" xfId="1" applyNumberFormat="1" applyFont="1" applyBorder="1" applyAlignment="1"/>
    <xf numFmtId="167" fontId="0" fillId="0" borderId="3" xfId="2" applyNumberFormat="1" applyFont="1" applyBorder="1" applyAlignment="1"/>
    <xf numFmtId="164" fontId="5" fillId="0" borderId="3" xfId="1" applyNumberFormat="1" applyFont="1" applyBorder="1" applyAlignment="1"/>
    <xf numFmtId="164" fontId="8" fillId="7" borderId="3" xfId="1" applyNumberFormat="1" applyFont="1" applyFill="1" applyBorder="1" applyAlignment="1">
      <alignment horizontal="left" vertical="top"/>
    </xf>
    <xf numFmtId="165" fontId="0" fillId="0" borderId="0" xfId="0" applyNumberFormat="1" applyAlignment="1">
      <alignment wrapText="1"/>
    </xf>
    <xf numFmtId="175" fontId="0" fillId="0" borderId="0" xfId="0" applyNumberFormat="1" applyAlignment="1">
      <alignment wrapText="1"/>
    </xf>
    <xf numFmtId="43" fontId="0" fillId="0" borderId="0" xfId="0" applyNumberFormat="1" applyAlignment="1"/>
    <xf numFmtId="2" fontId="3" fillId="0" borderId="0" xfId="0" applyNumberFormat="1" applyFont="1" applyAlignment="1"/>
    <xf numFmtId="43" fontId="3" fillId="0" borderId="0" xfId="1" applyNumberFormat="1" applyFont="1" applyAlignment="1"/>
    <xf numFmtId="167" fontId="0" fillId="0" borderId="0" xfId="0" applyNumberFormat="1" applyAlignment="1">
      <alignment wrapText="1"/>
    </xf>
    <xf numFmtId="167" fontId="0" fillId="0" borderId="0" xfId="1" applyNumberFormat="1" applyFont="1" applyAlignment="1"/>
    <xf numFmtId="164" fontId="0" fillId="0" borderId="0" xfId="0" applyNumberFormat="1" applyAlignment="1"/>
    <xf numFmtId="164" fontId="9" fillId="0" borderId="0" xfId="1" applyNumberFormat="1" applyFont="1" applyAlignment="1"/>
    <xf numFmtId="167" fontId="9" fillId="0" borderId="0" xfId="2" applyNumberFormat="1" applyFont="1" applyAlignment="1"/>
  </cellXfs>
  <cellStyles count="9">
    <cellStyle name="Comma" xfId="1" builtinId="3"/>
    <cellStyle name="Good" xfId="3" builtinId="26"/>
    <cellStyle name="Hyperlink" xfId="8" builtinId="8"/>
    <cellStyle name="Normal" xfId="0" builtinId="0"/>
    <cellStyle name="Normal_Overview" xfId="4" xr:uid="{B3D54D25-3D99-4477-8AF6-522DEAE5596C}"/>
    <cellStyle name="Normal_r value share for mixed" xfId="7" xr:uid="{C45A55E8-1A53-4F18-9679-0120A0503DB8}"/>
    <cellStyle name="Normal_Sheet3" xfId="6" xr:uid="{14E5771C-E249-4F98-A64C-391E067B1B8B}"/>
    <cellStyle name="Normal_Tetsting Parcels for Res" xfId="5" xr:uid="{5E643C8E-C667-45BC-B345-25D4923CE8A5}"/>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4</xdr:row>
      <xdr:rowOff>0</xdr:rowOff>
    </xdr:from>
    <xdr:to>
      <xdr:col>11</xdr:col>
      <xdr:colOff>190500</xdr:colOff>
      <xdr:row>40</xdr:row>
      <xdr:rowOff>161925</xdr:rowOff>
    </xdr:to>
    <xdr:pic>
      <xdr:nvPicPr>
        <xdr:cNvPr id="2" name="Picture 1">
          <a:extLst>
            <a:ext uri="{FF2B5EF4-FFF2-40B4-BE49-F238E27FC236}">
              <a16:creationId xmlns:a16="http://schemas.microsoft.com/office/drawing/2014/main" id="{BEB200F0-8CE1-84BC-3804-A39A640A28E8}"/>
            </a:ext>
          </a:extLst>
        </xdr:cNvPr>
        <xdr:cNvPicPr>
          <a:picLocks noChangeAspect="1"/>
        </xdr:cNvPicPr>
      </xdr:nvPicPr>
      <xdr:blipFill>
        <a:blip xmlns:r="http://schemas.openxmlformats.org/officeDocument/2006/relationships" r:embed="rId1"/>
        <a:stretch>
          <a:fillRect/>
        </a:stretch>
      </xdr:blipFill>
      <xdr:spPr>
        <a:xfrm>
          <a:off x="0" y="381000"/>
          <a:ext cx="6896100" cy="7019925"/>
        </a:xfrm>
        <a:prstGeom prst="rect">
          <a:avLst/>
        </a:prstGeom>
      </xdr:spPr>
    </xdr:pic>
    <xdr:clientData/>
  </xdr:twoCellAnchor>
  <xdr:twoCellAnchor editAs="oneCell">
    <xdr:from>
      <xdr:col>0</xdr:col>
      <xdr:colOff>0</xdr:colOff>
      <xdr:row>43</xdr:row>
      <xdr:rowOff>85725</xdr:rowOff>
    </xdr:from>
    <xdr:to>
      <xdr:col>12</xdr:col>
      <xdr:colOff>123825</xdr:colOff>
      <xdr:row>79</xdr:row>
      <xdr:rowOff>66675</xdr:rowOff>
    </xdr:to>
    <xdr:pic>
      <xdr:nvPicPr>
        <xdr:cNvPr id="3" name="Picture 2">
          <a:extLst>
            <a:ext uri="{FF2B5EF4-FFF2-40B4-BE49-F238E27FC236}">
              <a16:creationId xmlns:a16="http://schemas.microsoft.com/office/drawing/2014/main" id="{3837AA3B-33DD-3AAC-4E60-91FFB0B0B928}"/>
            </a:ext>
            <a:ext uri="{147F2762-F138-4A5C-976F-8EAC2B608ADB}">
              <a16:predDERef xmlns:a16="http://schemas.microsoft.com/office/drawing/2014/main" pred="{BEB200F0-8CE1-84BC-3804-A39A640A28E8}"/>
            </a:ext>
          </a:extLst>
        </xdr:cNvPr>
        <xdr:cNvPicPr>
          <a:picLocks noChangeAspect="1"/>
        </xdr:cNvPicPr>
      </xdr:nvPicPr>
      <xdr:blipFill>
        <a:blip xmlns:r="http://schemas.openxmlformats.org/officeDocument/2006/relationships" r:embed="rId2"/>
        <a:stretch>
          <a:fillRect/>
        </a:stretch>
      </xdr:blipFill>
      <xdr:spPr>
        <a:xfrm>
          <a:off x="0" y="7896225"/>
          <a:ext cx="7439025" cy="7019925"/>
        </a:xfrm>
        <a:prstGeom prst="rect">
          <a:avLst/>
        </a:prstGeom>
      </xdr:spPr>
    </xdr:pic>
    <xdr:clientData/>
  </xdr:twoCellAnchor>
  <xdr:twoCellAnchor editAs="oneCell">
    <xdr:from>
      <xdr:col>0</xdr:col>
      <xdr:colOff>0</xdr:colOff>
      <xdr:row>83</xdr:row>
      <xdr:rowOff>0</xdr:rowOff>
    </xdr:from>
    <xdr:to>
      <xdr:col>14</xdr:col>
      <xdr:colOff>600075</xdr:colOff>
      <xdr:row>113</xdr:row>
      <xdr:rowOff>161925</xdr:rowOff>
    </xdr:to>
    <xdr:pic>
      <xdr:nvPicPr>
        <xdr:cNvPr id="4" name="Picture 3">
          <a:extLst>
            <a:ext uri="{FF2B5EF4-FFF2-40B4-BE49-F238E27FC236}">
              <a16:creationId xmlns:a16="http://schemas.microsoft.com/office/drawing/2014/main" id="{B877D13B-C581-8829-9AB2-473BB3C7335F}"/>
            </a:ext>
            <a:ext uri="{147F2762-F138-4A5C-976F-8EAC2B608ADB}">
              <a16:predDERef xmlns:a16="http://schemas.microsoft.com/office/drawing/2014/main" pred="{3837AA3B-33DD-3AAC-4E60-91FFB0B0B928}"/>
            </a:ext>
          </a:extLst>
        </xdr:cNvPr>
        <xdr:cNvPicPr>
          <a:picLocks noChangeAspect="1"/>
        </xdr:cNvPicPr>
      </xdr:nvPicPr>
      <xdr:blipFill>
        <a:blip xmlns:r="http://schemas.openxmlformats.org/officeDocument/2006/relationships" r:embed="rId3"/>
        <a:stretch>
          <a:fillRect/>
        </a:stretch>
      </xdr:blipFill>
      <xdr:spPr>
        <a:xfrm>
          <a:off x="0" y="15811500"/>
          <a:ext cx="10344150" cy="58769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10</xdr:row>
      <xdr:rowOff>152400</xdr:rowOff>
    </xdr:from>
    <xdr:to>
      <xdr:col>8</xdr:col>
      <xdr:colOff>1104900</xdr:colOff>
      <xdr:row>37</xdr:row>
      <xdr:rowOff>104775</xdr:rowOff>
    </xdr:to>
    <xdr:pic>
      <xdr:nvPicPr>
        <xdr:cNvPr id="2" name="Picture 1">
          <a:extLst>
            <a:ext uri="{FF2B5EF4-FFF2-40B4-BE49-F238E27FC236}">
              <a16:creationId xmlns:a16="http://schemas.microsoft.com/office/drawing/2014/main" id="{DA1DE157-EA49-D30C-E894-5E57805FEE42}"/>
            </a:ext>
          </a:extLst>
        </xdr:cNvPr>
        <xdr:cNvPicPr>
          <a:picLocks noChangeAspect="1"/>
        </xdr:cNvPicPr>
      </xdr:nvPicPr>
      <xdr:blipFill>
        <a:blip xmlns:r="http://schemas.openxmlformats.org/officeDocument/2006/relationships" r:embed="rId1"/>
        <a:stretch>
          <a:fillRect/>
        </a:stretch>
      </xdr:blipFill>
      <xdr:spPr>
        <a:xfrm>
          <a:off x="0" y="2057400"/>
          <a:ext cx="8791575" cy="509587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hyperlink" Target="https://dlsgateway.dor.state.ma.us/gateway/DLSPublic/TaxRateRecapPublicReport/TaxRateRecapPublic"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49BB4E-E90B-4FDF-B157-F388F8C80233}">
  <dimension ref="A1:V178"/>
  <sheetViews>
    <sheetView tabSelected="1" topLeftCell="A11" workbookViewId="0">
      <selection activeCell="D53" sqref="D53"/>
    </sheetView>
  </sheetViews>
  <sheetFormatPr defaultRowHeight="15"/>
  <cols>
    <col min="1" max="1" width="16.5703125" style="4" customWidth="1"/>
    <col min="2" max="2" width="32" style="4" customWidth="1"/>
    <col min="3" max="3" width="16.5703125" style="4" customWidth="1"/>
    <col min="4" max="4" width="16.7109375" style="4" customWidth="1"/>
    <col min="5" max="5" width="19.7109375" style="4" customWidth="1"/>
    <col min="6" max="6" width="16.42578125" style="4" customWidth="1"/>
    <col min="7" max="7" width="17.28515625" style="4" customWidth="1"/>
    <col min="8" max="8" width="26.28515625" style="4" customWidth="1"/>
    <col min="9" max="9" width="22" style="4" customWidth="1"/>
    <col min="10" max="10" width="33.42578125" style="4" customWidth="1"/>
    <col min="11" max="11" width="36.140625" style="13" customWidth="1"/>
    <col min="12" max="16384" width="9.140625" style="4"/>
  </cols>
  <sheetData>
    <row r="1" spans="1:22">
      <c r="A1" s="41" t="s">
        <v>0</v>
      </c>
    </row>
    <row r="3" spans="1:22">
      <c r="A3" s="41" t="s">
        <v>1</v>
      </c>
      <c r="H3" s="5" t="s">
        <v>2</v>
      </c>
      <c r="I3" s="5"/>
    </row>
    <row r="4" spans="1:22">
      <c r="A4" s="48" t="s">
        <v>3</v>
      </c>
      <c r="H4" s="4" t="s">
        <v>4</v>
      </c>
      <c r="J4" s="4" t="s">
        <v>5</v>
      </c>
      <c r="K4" s="13" t="s">
        <v>6</v>
      </c>
    </row>
    <row r="5" spans="1:22">
      <c r="A5" s="5" t="s">
        <v>7</v>
      </c>
      <c r="H5" s="60">
        <v>14551776554</v>
      </c>
      <c r="I5" s="60"/>
      <c r="J5" s="4">
        <v>0</v>
      </c>
      <c r="K5" s="13">
        <v>3413148957</v>
      </c>
    </row>
    <row r="6" spans="1:22">
      <c r="A6" s="5" t="s">
        <v>8</v>
      </c>
      <c r="H6" s="4">
        <f>'res share of mixed use'!J10</f>
        <v>14546545011.566044</v>
      </c>
    </row>
    <row r="7" spans="1:22">
      <c r="A7" s="77" t="s">
        <v>9</v>
      </c>
      <c r="H7" s="60">
        <f>+H6-H5</f>
        <v>-5231542.4339561462</v>
      </c>
      <c r="I7" s="60"/>
    </row>
    <row r="8" spans="1:22">
      <c r="A8" s="77"/>
      <c r="H8" s="60"/>
      <c r="I8" s="60"/>
    </row>
    <row r="9" spans="1:22">
      <c r="A9" s="48" t="s">
        <v>10</v>
      </c>
    </row>
    <row r="10" spans="1:22">
      <c r="A10" s="5" t="s">
        <v>11</v>
      </c>
      <c r="K10" s="59"/>
    </row>
    <row r="11" spans="1:22">
      <c r="A11" s="5"/>
      <c r="K11" s="59"/>
    </row>
    <row r="12" spans="1:22">
      <c r="A12" s="5" t="s">
        <v>12</v>
      </c>
    </row>
    <row r="13" spans="1:22">
      <c r="A13" s="25" t="s">
        <v>13</v>
      </c>
      <c r="B13" s="25"/>
      <c r="C13" s="25" t="s">
        <v>14</v>
      </c>
      <c r="D13" s="25" t="s">
        <v>15</v>
      </c>
      <c r="E13" s="25" t="s">
        <v>16</v>
      </c>
      <c r="F13" s="25" t="s">
        <v>17</v>
      </c>
      <c r="G13" s="25" t="s">
        <v>18</v>
      </c>
      <c r="H13" s="33" t="s">
        <v>19</v>
      </c>
      <c r="I13" s="33" t="s">
        <v>20</v>
      </c>
      <c r="J13" s="86" t="s">
        <v>21</v>
      </c>
      <c r="K13" s="37"/>
      <c r="L13" s="4" t="s">
        <v>22</v>
      </c>
      <c r="M13" s="4" t="s">
        <v>23</v>
      </c>
    </row>
    <row r="14" spans="1:22" ht="15" customHeight="1">
      <c r="A14" s="26" t="s">
        <v>24</v>
      </c>
      <c r="B14" s="26" t="s">
        <v>25</v>
      </c>
      <c r="C14" s="27">
        <v>2952</v>
      </c>
      <c r="D14" s="27">
        <v>18035127142</v>
      </c>
      <c r="E14" s="27">
        <v>259012583.34000024</v>
      </c>
      <c r="F14" s="28">
        <f>E14/D14*1000</f>
        <v>14.36156126323139</v>
      </c>
      <c r="G14" s="29">
        <f>D14/C14</f>
        <v>6109460.4139566394</v>
      </c>
      <c r="H14" s="34">
        <f>D14-'res share of mixed use'!J10-'res share of mixed use'!I10</f>
        <v>2.4318695068359375E-5</v>
      </c>
      <c r="I14" s="34">
        <v>0</v>
      </c>
      <c r="J14" s="35" t="s">
        <v>26</v>
      </c>
      <c r="K14" s="37">
        <f>'Boston tax rate filings'!Q78*A67</f>
        <v>26493652180</v>
      </c>
      <c r="L14" s="92">
        <f>K14/$K$19</f>
        <v>0.12226595270039609</v>
      </c>
      <c r="M14" s="92">
        <f>K14/$C$41</f>
        <v>0.11703440979739156</v>
      </c>
      <c r="N14"/>
      <c r="O14"/>
      <c r="P14"/>
      <c r="Q14"/>
      <c r="R14"/>
      <c r="S14"/>
      <c r="T14"/>
      <c r="U14"/>
      <c r="V14"/>
    </row>
    <row r="15" spans="1:22">
      <c r="A15" s="26" t="s">
        <v>27</v>
      </c>
      <c r="B15" s="26" t="s">
        <v>28</v>
      </c>
      <c r="C15" s="27">
        <v>153736</v>
      </c>
      <c r="D15" s="27">
        <v>139476934900</v>
      </c>
      <c r="E15" s="27">
        <v>1615142619.0200233</v>
      </c>
      <c r="F15" s="28">
        <f>E15/D15*1000</f>
        <v>11.579997941437581</v>
      </c>
      <c r="G15" s="29">
        <f>D15/C15</f>
        <v>907249.66761201015</v>
      </c>
      <c r="H15" s="34">
        <v>14551776554</v>
      </c>
      <c r="I15" s="34">
        <f>H15+D15</f>
        <v>154028711454</v>
      </c>
      <c r="J15" s="36" t="s">
        <v>28</v>
      </c>
      <c r="K15" s="37">
        <v>127535059274</v>
      </c>
      <c r="L15" s="92">
        <f>K15/$K$19</f>
        <v>0.58856345734803461</v>
      </c>
      <c r="M15" s="92">
        <f>K15/$C$41</f>
        <v>0.56337987262758504</v>
      </c>
      <c r="N15"/>
      <c r="O15"/>
      <c r="P15"/>
      <c r="Q15"/>
      <c r="R15"/>
      <c r="S15"/>
      <c r="T15"/>
      <c r="U15"/>
      <c r="V15"/>
    </row>
    <row r="16" spans="1:22">
      <c r="A16" s="26" t="s">
        <v>29</v>
      </c>
      <c r="B16" s="26" t="s">
        <v>30</v>
      </c>
      <c r="C16" s="27">
        <v>7267</v>
      </c>
      <c r="D16" s="27">
        <v>57771098413</v>
      </c>
      <c r="E16" s="27">
        <v>1499737715.4400082</v>
      </c>
      <c r="F16" s="28">
        <f>E16/D16*1000</f>
        <v>25.960000011052724</v>
      </c>
      <c r="G16" s="29">
        <f>D16/C16</f>
        <v>7949786.4886473101</v>
      </c>
      <c r="H16" s="34">
        <v>3413148957</v>
      </c>
      <c r="I16" s="34">
        <f>H16+D16</f>
        <v>61184247370</v>
      </c>
      <c r="J16" s="35" t="s">
        <v>31</v>
      </c>
      <c r="K16" s="37">
        <v>61184889270</v>
      </c>
      <c r="L16" s="92">
        <f>K16/$K$19</f>
        <v>0.28236306291935293</v>
      </c>
      <c r="M16" s="92">
        <f>K16/$C$41</f>
        <v>0.27028124909252155</v>
      </c>
      <c r="N16"/>
      <c r="O16"/>
      <c r="P16"/>
      <c r="Q16"/>
      <c r="R16"/>
      <c r="S16"/>
      <c r="T16"/>
      <c r="U16"/>
      <c r="V16"/>
    </row>
    <row r="17" spans="1:22">
      <c r="A17" s="26" t="s">
        <v>32</v>
      </c>
      <c r="B17" s="26" t="s">
        <v>33</v>
      </c>
      <c r="C17" s="27">
        <v>680</v>
      </c>
      <c r="D17" s="27">
        <v>1404912654</v>
      </c>
      <c r="E17" s="27">
        <v>36471532.420000009</v>
      </c>
      <c r="F17" s="28">
        <f>E17/D17*1000</f>
        <v>25.959999944594429</v>
      </c>
      <c r="G17" s="29">
        <f>D17/C17</f>
        <v>2066048.0205882352</v>
      </c>
      <c r="H17" s="34">
        <v>70201631</v>
      </c>
      <c r="I17" s="34">
        <f>H17+D17</f>
        <v>1475114285</v>
      </c>
      <c r="J17" s="35" t="s">
        <v>33</v>
      </c>
      <c r="K17" s="37">
        <v>1475114285</v>
      </c>
      <c r="L17" s="92">
        <f>K17/$K$19</f>
        <v>6.8075270322163857E-3</v>
      </c>
      <c r="M17" s="92">
        <f>K17/$C$41</f>
        <v>6.5162450445016848E-3</v>
      </c>
      <c r="N17"/>
      <c r="O17"/>
      <c r="P17"/>
      <c r="Q17"/>
      <c r="R17"/>
      <c r="S17"/>
      <c r="T17"/>
      <c r="U17"/>
      <c r="V17"/>
    </row>
    <row r="18" spans="1:22">
      <c r="A18" s="26" t="s">
        <v>34</v>
      </c>
      <c r="B18" s="30" t="s">
        <v>35</v>
      </c>
      <c r="C18" s="27">
        <v>3</v>
      </c>
      <c r="D18" s="27">
        <v>641900</v>
      </c>
      <c r="E18" s="27">
        <v>16663.72</v>
      </c>
      <c r="F18" s="28">
        <f>E18/D18*1000</f>
        <v>25.959993768499768</v>
      </c>
      <c r="G18" s="29">
        <f>D18/C18</f>
        <v>213966.66666666666</v>
      </c>
      <c r="H18" s="34"/>
      <c r="I18" s="34">
        <f>H18+D18</f>
        <v>641900</v>
      </c>
      <c r="J18" s="35"/>
      <c r="K18" s="37"/>
      <c r="M18" s="92"/>
      <c r="N18"/>
      <c r="O18"/>
      <c r="P18"/>
      <c r="Q18"/>
      <c r="R18"/>
      <c r="S18"/>
      <c r="T18"/>
      <c r="U18"/>
      <c r="V18"/>
    </row>
    <row r="19" spans="1:22">
      <c r="A19" s="31"/>
      <c r="B19" s="31"/>
      <c r="C19" s="32">
        <f>SUM(C14:C18)</f>
        <v>164638</v>
      </c>
      <c r="D19" s="32">
        <f>SUM(D14:D18)</f>
        <v>216688715009</v>
      </c>
      <c r="E19" s="32">
        <f>SUM(E14:E18)</f>
        <v>3410381113.9400315</v>
      </c>
      <c r="F19" s="28">
        <f>E19/D19*1000</f>
        <v>15.738618939146805</v>
      </c>
      <c r="G19" s="29">
        <f>D19/C19</f>
        <v>1316152.4982628555</v>
      </c>
      <c r="H19" s="34"/>
      <c r="I19" s="34">
        <f>H19+D19</f>
        <v>216688715009</v>
      </c>
      <c r="J19" s="35"/>
      <c r="K19" s="37">
        <f>SUM(K14:K18)</f>
        <v>216688715009</v>
      </c>
      <c r="L19" s="92">
        <f>K19/$K$19</f>
        <v>1</v>
      </c>
      <c r="M19" s="92">
        <f>K19/$C$41</f>
        <v>0.95721177656199974</v>
      </c>
      <c r="N19"/>
      <c r="O19"/>
      <c r="P19"/>
      <c r="Q19"/>
      <c r="R19"/>
      <c r="S19"/>
      <c r="T19"/>
      <c r="U19"/>
      <c r="V19"/>
    </row>
    <row r="20" spans="1:22">
      <c r="A20" s="5" t="s">
        <v>36</v>
      </c>
      <c r="B20" s="5" t="s">
        <v>37</v>
      </c>
      <c r="D20" s="13"/>
      <c r="J20" s="41" t="s">
        <v>38</v>
      </c>
    </row>
    <row r="21" spans="1:22">
      <c r="A21" s="5"/>
      <c r="B21" s="5"/>
      <c r="C21" s="38"/>
      <c r="D21" s="38"/>
      <c r="E21" s="5"/>
      <c r="F21" s="5"/>
      <c r="J21" s="5" t="s">
        <v>39</v>
      </c>
    </row>
    <row r="22" spans="1:22">
      <c r="A22" s="41" t="s">
        <v>40</v>
      </c>
      <c r="B22" s="5"/>
      <c r="C22" s="38"/>
      <c r="D22" s="38"/>
      <c r="E22" s="5"/>
      <c r="F22" s="5"/>
      <c r="J22" s="5" t="s">
        <v>41</v>
      </c>
      <c r="K22" s="4"/>
    </row>
    <row r="23" spans="1:22">
      <c r="A23" s="5" t="s">
        <v>42</v>
      </c>
      <c r="B23" s="5"/>
      <c r="C23" s="38"/>
      <c r="D23" s="38"/>
      <c r="E23" s="5"/>
      <c r="F23" s="5"/>
      <c r="J23" s="4" t="s">
        <v>43</v>
      </c>
      <c r="K23" s="6">
        <v>26194809718.700001</v>
      </c>
    </row>
    <row r="24" spans="1:22">
      <c r="A24" s="5"/>
      <c r="B24" s="5"/>
      <c r="C24" s="38"/>
      <c r="D24" s="38"/>
      <c r="E24" s="5"/>
      <c r="F24" s="5"/>
      <c r="K24" s="4"/>
    </row>
    <row r="25" spans="1:22">
      <c r="A25" s="41" t="s">
        <v>44</v>
      </c>
      <c r="B25" s="5"/>
      <c r="C25" s="38"/>
      <c r="D25" s="38"/>
      <c r="E25" s="5"/>
      <c r="F25" s="5"/>
      <c r="K25" s="4"/>
    </row>
    <row r="26" spans="1:22">
      <c r="A26" s="41"/>
      <c r="B26" s="48" t="s">
        <v>45</v>
      </c>
      <c r="C26" s="38"/>
      <c r="D26" s="38"/>
      <c r="E26" s="5"/>
      <c r="F26" s="5"/>
      <c r="K26" s="4"/>
    </row>
    <row r="27" spans="1:22">
      <c r="A27" s="41"/>
      <c r="B27" s="53" t="s">
        <v>46</v>
      </c>
      <c r="C27" s="38"/>
      <c r="D27" s="38"/>
      <c r="E27" s="5"/>
      <c r="F27" s="5"/>
      <c r="K27" s="4"/>
    </row>
    <row r="28" spans="1:22">
      <c r="A28" s="41"/>
      <c r="B28" s="53" t="s">
        <v>47</v>
      </c>
      <c r="C28" s="38"/>
      <c r="D28" s="38"/>
      <c r="E28" s="5"/>
      <c r="F28" s="5"/>
      <c r="K28" s="4"/>
    </row>
    <row r="29" spans="1:22">
      <c r="A29" s="41"/>
      <c r="B29" s="5" t="s">
        <v>48</v>
      </c>
      <c r="C29" s="5" t="s">
        <v>49</v>
      </c>
      <c r="D29" s="38"/>
      <c r="E29" s="5"/>
      <c r="F29" s="5"/>
      <c r="K29" s="4"/>
    </row>
    <row r="30" spans="1:22">
      <c r="A30" s="41"/>
      <c r="B30" s="5" t="s">
        <v>50</v>
      </c>
      <c r="C30" s="5" t="s">
        <v>51</v>
      </c>
      <c r="D30" s="38"/>
      <c r="E30" s="5"/>
      <c r="F30" s="5"/>
      <c r="K30" s="4"/>
    </row>
    <row r="31" spans="1:22">
      <c r="A31" s="41"/>
      <c r="B31" s="52"/>
      <c r="C31" s="38"/>
      <c r="D31" s="38"/>
      <c r="E31" s="5"/>
      <c r="F31" s="5"/>
      <c r="K31" s="4"/>
    </row>
    <row r="32" spans="1:22">
      <c r="A32" s="5" t="s">
        <v>52</v>
      </c>
      <c r="B32" s="5" t="s">
        <v>53</v>
      </c>
      <c r="C32" s="38"/>
      <c r="D32" s="38"/>
      <c r="E32" s="5"/>
      <c r="F32" s="5"/>
      <c r="K32" s="4"/>
    </row>
    <row r="33" spans="1:12">
      <c r="A33" s="5" t="s">
        <v>54</v>
      </c>
      <c r="B33" s="43">
        <v>3359405510</v>
      </c>
      <c r="C33" s="38"/>
      <c r="D33" s="38"/>
      <c r="E33" s="89"/>
      <c r="F33" s="5"/>
      <c r="K33" s="4"/>
    </row>
    <row r="34" spans="1:12">
      <c r="A34" s="5" t="s">
        <v>55</v>
      </c>
      <c r="B34" s="5" t="s">
        <v>56</v>
      </c>
      <c r="C34" s="38"/>
      <c r="D34" s="38"/>
      <c r="E34" s="5"/>
      <c r="F34" s="5"/>
      <c r="K34" s="4"/>
    </row>
    <row r="36" spans="1:12">
      <c r="A36" s="5"/>
      <c r="B36" s="5" t="s">
        <v>57</v>
      </c>
      <c r="C36" s="38"/>
      <c r="D36" s="38"/>
      <c r="E36" s="5"/>
      <c r="F36" s="5"/>
      <c r="K36" s="4"/>
      <c r="L36" s="4">
        <f>3.358/226.4</f>
        <v>1.4832155477031803E-2</v>
      </c>
    </row>
    <row r="37" spans="1:12">
      <c r="A37" s="5"/>
      <c r="B37" s="5" t="s">
        <v>58</v>
      </c>
      <c r="C37" s="38"/>
      <c r="D37" s="38"/>
      <c r="E37" s="5"/>
      <c r="F37" s="5"/>
      <c r="K37" s="4"/>
    </row>
    <row r="38" spans="1:12">
      <c r="A38" s="5"/>
      <c r="B38" s="5" t="s">
        <v>59</v>
      </c>
      <c r="C38" s="38">
        <v>127796389594</v>
      </c>
      <c r="D38" s="38">
        <v>26194809718.700001</v>
      </c>
      <c r="E38" s="94">
        <f>D38+C38</f>
        <v>153991199312.70001</v>
      </c>
      <c r="F38" s="94">
        <f>+D38-K14</f>
        <v>-298842461.29999924</v>
      </c>
      <c r="K38" s="4"/>
    </row>
    <row r="39" spans="1:12">
      <c r="A39" s="5"/>
      <c r="B39" s="48" t="s">
        <v>60</v>
      </c>
      <c r="C39" s="95">
        <f>+I15-K23-C38</f>
        <v>37512141.300003052</v>
      </c>
      <c r="D39" s="96">
        <f>C39/K14</f>
        <v>1.4158916651106669E-3</v>
      </c>
      <c r="E39" s="48" t="s">
        <v>61</v>
      </c>
      <c r="F39" s="5"/>
      <c r="G39" s="87"/>
      <c r="J39" s="88"/>
      <c r="K39" s="4"/>
    </row>
    <row r="40" spans="1:12">
      <c r="A40" s="5"/>
      <c r="B40" s="5" t="s">
        <v>62</v>
      </c>
      <c r="C40" s="40">
        <v>9686179570</v>
      </c>
      <c r="D40" s="38"/>
      <c r="E40" s="5"/>
      <c r="F40" s="5"/>
      <c r="K40" s="4"/>
    </row>
    <row r="41" spans="1:12">
      <c r="A41" s="5"/>
      <c r="B41" s="5" t="s">
        <v>63</v>
      </c>
      <c r="C41" s="56">
        <f>D19+C40</f>
        <v>226374894579</v>
      </c>
      <c r="D41" s="46" t="s">
        <v>64</v>
      </c>
      <c r="E41" s="5"/>
      <c r="F41" s="5"/>
      <c r="G41" s="6"/>
      <c r="K41" s="4"/>
    </row>
    <row r="42" spans="1:12">
      <c r="A42" s="5"/>
      <c r="B42" s="5" t="s">
        <v>65</v>
      </c>
      <c r="C42" s="91">
        <f>B33/C41*1000</f>
        <v>14.840009163770761</v>
      </c>
      <c r="D42" s="38" t="s">
        <v>66</v>
      </c>
      <c r="E42" s="90">
        <f>C52/C41*1000</f>
        <v>14.833752266014347</v>
      </c>
      <c r="F42" s="5" t="s">
        <v>67</v>
      </c>
      <c r="K42" s="4"/>
    </row>
    <row r="43" spans="1:12">
      <c r="A43" s="5"/>
      <c r="B43" s="5" t="s">
        <v>68</v>
      </c>
      <c r="C43" s="57">
        <f>1.75*C42</f>
        <v>25.970016036598832</v>
      </c>
      <c r="D43" s="46" t="s">
        <v>69</v>
      </c>
      <c r="E43" s="5"/>
      <c r="F43" s="5"/>
      <c r="K43" s="4"/>
    </row>
    <row r="44" spans="1:12">
      <c r="A44" s="5"/>
      <c r="B44" s="4" t="s">
        <v>70</v>
      </c>
      <c r="C44" s="7">
        <f>C43*+(K16+K17+C40)/1000</f>
        <v>1878831535.9429657</v>
      </c>
      <c r="D44" s="38"/>
      <c r="E44" s="5"/>
      <c r="F44" s="5">
        <f>E42*1.75</f>
        <v>25.959066465525108</v>
      </c>
      <c r="K44" s="4"/>
    </row>
    <row r="45" spans="1:12">
      <c r="A45" s="5"/>
      <c r="B45" s="4" t="s">
        <v>71</v>
      </c>
      <c r="C45" s="7">
        <f>25.96*+(K16+K17+C40)/1000</f>
        <v>1878106913.925</v>
      </c>
      <c r="D45" s="93">
        <f>+C45/C52</f>
        <v>0.55929511828612777</v>
      </c>
      <c r="E45" s="5"/>
      <c r="F45" s="5"/>
      <c r="K45" s="4"/>
    </row>
    <row r="46" spans="1:12">
      <c r="A46" s="5"/>
      <c r="B46" s="5" t="s">
        <v>72</v>
      </c>
      <c r="C46" s="44">
        <f>SUM(C47:C49)</f>
        <v>1878106913.9299998</v>
      </c>
      <c r="D46" s="80" t="s">
        <v>73</v>
      </c>
      <c r="E46" s="5"/>
      <c r="F46" s="5"/>
      <c r="K46" s="4"/>
    </row>
    <row r="47" spans="1:12">
      <c r="A47" s="5"/>
      <c r="B47" s="5" t="s">
        <v>74</v>
      </c>
      <c r="C47" s="38">
        <v>1588359725.45</v>
      </c>
      <c r="E47" s="5"/>
      <c r="F47" s="5"/>
      <c r="K47" s="4"/>
    </row>
    <row r="48" spans="1:12">
      <c r="A48" s="5"/>
      <c r="B48" s="5" t="s">
        <v>75</v>
      </c>
      <c r="C48" s="38">
        <v>38293966.840000004</v>
      </c>
      <c r="E48" s="5"/>
      <c r="F48" s="5"/>
      <c r="K48" s="4"/>
    </row>
    <row r="49" spans="1:11">
      <c r="A49" s="5"/>
      <c r="B49" s="5" t="s">
        <v>76</v>
      </c>
      <c r="C49" s="38">
        <v>251453221.63999999</v>
      </c>
      <c r="D49" s="38"/>
      <c r="E49" s="5"/>
      <c r="F49" s="5"/>
      <c r="K49" s="4"/>
    </row>
    <row r="50" spans="1:11">
      <c r="A50" s="5"/>
      <c r="B50" s="5" t="s">
        <v>77</v>
      </c>
      <c r="C50" s="38">
        <f>B33-C44</f>
        <v>1480573974.0570343</v>
      </c>
      <c r="D50" s="38" t="s">
        <v>78</v>
      </c>
      <c r="E50" s="5"/>
      <c r="F50" s="5"/>
      <c r="K50" s="4"/>
    </row>
    <row r="51" spans="1:11">
      <c r="A51" s="5"/>
      <c r="B51" s="5" t="s">
        <v>79</v>
      </c>
      <c r="C51" s="54">
        <f>C50/K15*1000</f>
        <v>11.609152671314689</v>
      </c>
      <c r="D51" s="38" t="s">
        <v>80</v>
      </c>
      <c r="E51" s="5"/>
      <c r="F51" s="5"/>
      <c r="K51" s="4"/>
    </row>
    <row r="52" spans="1:11" ht="29.25">
      <c r="A52" s="5"/>
      <c r="B52" s="5" t="s">
        <v>81</v>
      </c>
      <c r="C52" s="38">
        <v>3357989105.4299998</v>
      </c>
      <c r="D52" s="38">
        <f>+B33-C52</f>
        <v>1416404.5700001717</v>
      </c>
      <c r="E52" s="5" t="s">
        <v>82</v>
      </c>
      <c r="F52" s="45">
        <f>D52/(D19+C40)*1000</f>
        <v>6.2568977564156384E-3</v>
      </c>
      <c r="G52" s="4" t="s">
        <v>83</v>
      </c>
      <c r="H52" s="4" t="s">
        <v>84</v>
      </c>
      <c r="K52" s="4"/>
    </row>
    <row r="53" spans="1:11">
      <c r="A53" s="5"/>
      <c r="B53" s="5" t="s">
        <v>85</v>
      </c>
      <c r="C53" s="38">
        <f>C52-C45</f>
        <v>1479882191.5049999</v>
      </c>
      <c r="D53" s="93">
        <f>C53/C52</f>
        <v>0.44070488171387229</v>
      </c>
      <c r="E53" s="5"/>
      <c r="F53" s="45"/>
      <c r="K53" s="4"/>
    </row>
    <row r="54" spans="1:11">
      <c r="B54" s="4" t="s">
        <v>86</v>
      </c>
      <c r="C54" s="55">
        <f>(C52-C46)/C38*1000</f>
        <v>11.58000000001158</v>
      </c>
      <c r="D54" s="38" t="s">
        <v>87</v>
      </c>
      <c r="K54" s="4"/>
    </row>
    <row r="55" spans="1:11">
      <c r="C55" s="47"/>
      <c r="D55" s="38"/>
      <c r="K55" s="4"/>
    </row>
    <row r="56" spans="1:11">
      <c r="A56" s="5" t="s">
        <v>88</v>
      </c>
      <c r="C56" s="47"/>
      <c r="D56" s="38"/>
      <c r="K56" s="4"/>
    </row>
    <row r="57" spans="1:11">
      <c r="A57" s="5"/>
      <c r="B57" s="4" t="s">
        <v>89</v>
      </c>
      <c r="C57" s="51">
        <f>+(K15+K14)/C41</f>
        <v>0.68041428242497659</v>
      </c>
      <c r="D57" s="38"/>
      <c r="K57" s="4"/>
    </row>
    <row r="58" spans="1:11">
      <c r="A58" s="5"/>
      <c r="B58" s="4" t="s">
        <v>90</v>
      </c>
      <c r="C58" s="11">
        <f>50%*C57</f>
        <v>0.3402071412124883</v>
      </c>
      <c r="D58" s="38"/>
      <c r="K58" s="4"/>
    </row>
    <row r="59" spans="1:11">
      <c r="A59" s="5"/>
      <c r="B59" s="4" t="s">
        <v>91</v>
      </c>
      <c r="C59" s="51">
        <f>+(C52-C44)/C52</f>
        <v>0.4404890912526126</v>
      </c>
      <c r="D59" s="38" t="s">
        <v>92</v>
      </c>
      <c r="K59" s="4"/>
    </row>
    <row r="60" spans="1:11">
      <c r="A60" s="5"/>
      <c r="B60" s="5" t="s">
        <v>93</v>
      </c>
      <c r="C60" s="47"/>
      <c r="D60" s="38"/>
      <c r="K60" s="4"/>
    </row>
    <row r="61" spans="1:11">
      <c r="A61" s="5"/>
      <c r="B61" s="5" t="s">
        <v>94</v>
      </c>
      <c r="C61" s="47"/>
      <c r="D61" s="38"/>
      <c r="K61" s="4"/>
    </row>
    <row r="62" spans="1:11">
      <c r="A62" s="5"/>
      <c r="B62" s="5"/>
      <c r="C62" s="47"/>
      <c r="D62" s="38"/>
      <c r="K62" s="4"/>
    </row>
    <row r="63" spans="1:11">
      <c r="A63" s="41" t="s">
        <v>95</v>
      </c>
      <c r="B63" s="5"/>
      <c r="C63" s="38"/>
      <c r="D63" s="38"/>
      <c r="E63" s="5"/>
      <c r="F63" s="5"/>
      <c r="K63" s="4"/>
    </row>
    <row r="64" spans="1:11">
      <c r="A64" s="39" t="s">
        <v>96</v>
      </c>
      <c r="B64" s="5"/>
      <c r="C64" s="38"/>
      <c r="D64" s="38"/>
      <c r="E64" s="5"/>
      <c r="F64" s="5"/>
      <c r="K64" s="4"/>
    </row>
    <row r="65" spans="1:11">
      <c r="A65" s="39">
        <f>(I15)/(C15+C14)*0.35</f>
        <v>344059.84509917797</v>
      </c>
      <c r="B65" s="5"/>
      <c r="C65" s="38"/>
      <c r="D65" s="38"/>
      <c r="E65" s="5"/>
      <c r="F65" s="5"/>
      <c r="K65" s="4"/>
    </row>
    <row r="66" spans="1:11">
      <c r="A66" s="39" t="s">
        <v>97</v>
      </c>
      <c r="B66" s="5"/>
      <c r="C66" s="38"/>
      <c r="D66" s="38"/>
      <c r="E66" s="5"/>
      <c r="F66" s="5"/>
      <c r="K66" s="4"/>
    </row>
    <row r="67" spans="1:11" ht="15.75">
      <c r="A67" s="42">
        <v>344060</v>
      </c>
      <c r="B67" s="5"/>
      <c r="C67" s="38"/>
      <c r="D67" s="38"/>
      <c r="E67" s="5"/>
      <c r="F67" s="5"/>
      <c r="K67" s="4"/>
    </row>
    <row r="68" spans="1:11" ht="15.75">
      <c r="A68" s="42" t="s">
        <v>98</v>
      </c>
      <c r="B68" s="5"/>
      <c r="C68" s="38"/>
      <c r="D68" s="38"/>
      <c r="E68" s="5"/>
      <c r="F68" s="5"/>
      <c r="K68" s="4"/>
    </row>
    <row r="69" spans="1:11">
      <c r="A69" s="79" t="s">
        <v>99</v>
      </c>
      <c r="B69" s="5"/>
      <c r="D69" s="38">
        <v>77003</v>
      </c>
      <c r="E69" s="5"/>
      <c r="F69" s="5"/>
      <c r="K69" s="4"/>
    </row>
    <row r="70" spans="1:11">
      <c r="A70" s="5"/>
      <c r="B70" s="5"/>
      <c r="C70" s="38"/>
      <c r="D70" s="38"/>
      <c r="E70" s="5"/>
      <c r="F70" s="5"/>
      <c r="K70" s="4"/>
    </row>
    <row r="106" spans="3:6">
      <c r="C106" s="13"/>
      <c r="D106" s="13"/>
      <c r="E106" s="13"/>
      <c r="F106" s="15"/>
    </row>
    <row r="141" spans="1:6">
      <c r="A141"/>
      <c r="B141"/>
      <c r="C141"/>
      <c r="D141"/>
      <c r="E141"/>
      <c r="F141"/>
    </row>
    <row r="142" spans="1:6">
      <c r="A142"/>
      <c r="B142"/>
      <c r="C142"/>
      <c r="D142"/>
      <c r="E142"/>
      <c r="F142"/>
    </row>
    <row r="143" spans="1:6">
      <c r="A143"/>
      <c r="B143"/>
      <c r="C143"/>
      <c r="D143"/>
      <c r="E143"/>
      <c r="F143"/>
    </row>
    <row r="144" spans="1:6">
      <c r="A144"/>
      <c r="B144"/>
      <c r="C144"/>
      <c r="D144"/>
      <c r="E144"/>
      <c r="F144"/>
    </row>
    <row r="145" spans="1:6">
      <c r="A145"/>
      <c r="B145"/>
      <c r="C145"/>
      <c r="D145"/>
      <c r="E145"/>
      <c r="F145"/>
    </row>
    <row r="146" spans="1:6">
      <c r="A146"/>
      <c r="B146"/>
      <c r="C146"/>
      <c r="D146"/>
      <c r="E146"/>
      <c r="F146"/>
    </row>
    <row r="147" spans="1:6">
      <c r="A147"/>
      <c r="B147"/>
      <c r="C147"/>
      <c r="D147"/>
      <c r="E147"/>
      <c r="F147"/>
    </row>
    <row r="148" spans="1:6">
      <c r="A148"/>
      <c r="B148"/>
      <c r="C148"/>
      <c r="D148"/>
      <c r="E148"/>
      <c r="F148"/>
    </row>
    <row r="149" spans="1:6">
      <c r="A149"/>
      <c r="B149"/>
      <c r="C149"/>
      <c r="D149"/>
      <c r="E149"/>
      <c r="F149"/>
    </row>
    <row r="150" spans="1:6">
      <c r="A150"/>
      <c r="B150"/>
      <c r="C150"/>
      <c r="D150"/>
      <c r="E150"/>
      <c r="F150"/>
    </row>
    <row r="151" spans="1:6">
      <c r="A151"/>
      <c r="B151"/>
      <c r="C151"/>
      <c r="D151"/>
      <c r="E151"/>
      <c r="F151"/>
    </row>
    <row r="152" spans="1:6">
      <c r="A152"/>
      <c r="B152"/>
      <c r="C152"/>
      <c r="D152"/>
      <c r="E152"/>
      <c r="F152"/>
    </row>
    <row r="153" spans="1:6">
      <c r="A153"/>
      <c r="B153"/>
      <c r="C153"/>
      <c r="D153"/>
      <c r="E153"/>
      <c r="F153"/>
    </row>
    <row r="154" spans="1:6">
      <c r="A154"/>
      <c r="B154"/>
      <c r="C154"/>
      <c r="D154"/>
      <c r="E154"/>
      <c r="F154"/>
    </row>
    <row r="155" spans="1:6">
      <c r="A155"/>
      <c r="B155"/>
      <c r="C155"/>
      <c r="D155"/>
      <c r="E155"/>
      <c r="F155"/>
    </row>
    <row r="156" spans="1:6">
      <c r="A156"/>
      <c r="B156"/>
      <c r="C156"/>
      <c r="D156"/>
      <c r="E156"/>
      <c r="F156"/>
    </row>
    <row r="157" spans="1:6">
      <c r="A157"/>
      <c r="B157"/>
      <c r="C157"/>
      <c r="D157"/>
      <c r="E157"/>
      <c r="F157"/>
    </row>
    <row r="158" spans="1:6">
      <c r="A158"/>
      <c r="B158"/>
      <c r="C158"/>
      <c r="D158"/>
      <c r="E158"/>
      <c r="F158"/>
    </row>
    <row r="159" spans="1:6">
      <c r="A159"/>
      <c r="B159"/>
      <c r="C159"/>
      <c r="D159"/>
      <c r="E159"/>
      <c r="F159"/>
    </row>
    <row r="160" spans="1:6">
      <c r="A160"/>
      <c r="B160"/>
      <c r="C160"/>
      <c r="D160"/>
      <c r="E160"/>
      <c r="F160"/>
    </row>
    <row r="161" spans="1:6">
      <c r="A161"/>
      <c r="B161"/>
      <c r="C161"/>
      <c r="D161"/>
      <c r="E161"/>
      <c r="F161"/>
    </row>
    <row r="162" spans="1:6">
      <c r="A162"/>
      <c r="B162"/>
      <c r="C162"/>
      <c r="D162"/>
      <c r="E162"/>
      <c r="F162"/>
    </row>
    <row r="163" spans="1:6">
      <c r="A163"/>
      <c r="B163"/>
      <c r="C163"/>
      <c r="D163"/>
      <c r="E163"/>
      <c r="F163"/>
    </row>
    <row r="164" spans="1:6">
      <c r="A164"/>
      <c r="B164"/>
      <c r="C164"/>
      <c r="D164"/>
      <c r="E164"/>
      <c r="F164"/>
    </row>
    <row r="165" spans="1:6">
      <c r="A165"/>
      <c r="B165"/>
      <c r="C165"/>
      <c r="D165"/>
      <c r="E165"/>
      <c r="F165"/>
    </row>
    <row r="166" spans="1:6">
      <c r="A166"/>
      <c r="B166"/>
      <c r="C166"/>
      <c r="D166"/>
      <c r="E166"/>
      <c r="F166"/>
    </row>
    <row r="167" spans="1:6">
      <c r="A167"/>
      <c r="B167"/>
      <c r="C167"/>
      <c r="D167"/>
      <c r="E167"/>
      <c r="F167"/>
    </row>
    <row r="168" spans="1:6">
      <c r="A168"/>
      <c r="B168"/>
      <c r="C168"/>
      <c r="D168"/>
      <c r="E168"/>
      <c r="F168"/>
    </row>
    <row r="169" spans="1:6">
      <c r="A169"/>
      <c r="B169"/>
      <c r="C169"/>
      <c r="D169"/>
      <c r="E169"/>
      <c r="F169"/>
    </row>
    <row r="170" spans="1:6">
      <c r="A170"/>
      <c r="B170"/>
      <c r="C170"/>
      <c r="D170"/>
      <c r="E170"/>
      <c r="F170"/>
    </row>
    <row r="171" spans="1:6">
      <c r="A171"/>
      <c r="B171"/>
      <c r="C171"/>
      <c r="D171"/>
      <c r="E171"/>
      <c r="F171"/>
    </row>
    <row r="172" spans="1:6">
      <c r="A172"/>
      <c r="B172"/>
      <c r="C172"/>
      <c r="D172"/>
      <c r="E172"/>
      <c r="F172"/>
    </row>
    <row r="173" spans="1:6">
      <c r="A173"/>
      <c r="B173"/>
      <c r="C173"/>
      <c r="D173"/>
      <c r="E173"/>
      <c r="F173"/>
    </row>
    <row r="174" spans="1:6">
      <c r="A174"/>
      <c r="B174"/>
      <c r="C174"/>
      <c r="D174"/>
      <c r="E174"/>
      <c r="F174"/>
    </row>
    <row r="175" spans="1:6">
      <c r="A175"/>
      <c r="B175"/>
      <c r="C175"/>
      <c r="D175"/>
      <c r="E175"/>
      <c r="F175"/>
    </row>
    <row r="176" spans="1:6">
      <c r="A176"/>
      <c r="B176"/>
      <c r="C176"/>
      <c r="D176"/>
      <c r="E176"/>
      <c r="F176"/>
    </row>
    <row r="177" spans="1:6">
      <c r="A177"/>
      <c r="B177"/>
      <c r="C177"/>
      <c r="D177"/>
      <c r="E177"/>
      <c r="F177"/>
    </row>
    <row r="178" spans="1:6">
      <c r="A178"/>
      <c r="B178"/>
      <c r="C178"/>
      <c r="D178"/>
      <c r="E178"/>
      <c r="F178"/>
    </row>
  </sheetData>
  <hyperlinks>
    <hyperlink ref="A7" location="'Boston Tax rate filings'!A1" display="Boston LA5 form -- public record reproduced here:" xr:uid="{A6DF3017-2B83-4024-823D-B0E3F0ED0E01}"/>
    <hyperlink ref="A69" location="'Boston Tax rate filings'!A35" display=" Parcel count of owner occupied in database checks to LA5 " xr:uid="{BC517EE6-1774-4634-BAD6-38884D029EB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E49485-BF01-4229-BFA8-838E43F7010E}">
  <dimension ref="A1:T83"/>
  <sheetViews>
    <sheetView topLeftCell="A47" workbookViewId="0">
      <selection activeCell="N45" sqref="N45:T78"/>
    </sheetView>
  </sheetViews>
  <sheetFormatPr defaultRowHeight="15"/>
  <cols>
    <col min="14" max="17" width="27.28515625" customWidth="1"/>
  </cols>
  <sheetData>
    <row r="1" spans="1:18">
      <c r="A1" s="68" t="s">
        <v>100</v>
      </c>
    </row>
    <row r="3" spans="1:18">
      <c r="A3" s="68" t="s">
        <v>101</v>
      </c>
    </row>
    <row r="5" spans="1:18">
      <c r="M5" t="s">
        <v>102</v>
      </c>
    </row>
    <row r="6" spans="1:18">
      <c r="M6" s="41" t="s">
        <v>103</v>
      </c>
      <c r="N6" s="5"/>
      <c r="O6" s="5"/>
      <c r="P6" s="5"/>
      <c r="Q6" s="5"/>
      <c r="R6" s="5"/>
    </row>
    <row r="7" spans="1:18">
      <c r="M7" s="5" t="s">
        <v>104</v>
      </c>
      <c r="N7" s="5"/>
      <c r="O7" s="5"/>
      <c r="P7" s="5"/>
      <c r="Q7" s="5"/>
      <c r="R7" s="5"/>
    </row>
    <row r="8" spans="1:18">
      <c r="M8" s="9" t="s">
        <v>105</v>
      </c>
      <c r="N8" s="9" t="s">
        <v>106</v>
      </c>
      <c r="O8" s="14" t="s">
        <v>107</v>
      </c>
      <c r="P8" s="14" t="s">
        <v>108</v>
      </c>
      <c r="Q8" s="9" t="s">
        <v>109</v>
      </c>
      <c r="R8" s="9" t="s">
        <v>110</v>
      </c>
    </row>
    <row r="9" spans="1:18">
      <c r="M9" s="81" t="s">
        <v>111</v>
      </c>
      <c r="N9" s="81" t="s">
        <v>112</v>
      </c>
      <c r="O9" s="82">
        <v>15459245429</v>
      </c>
      <c r="P9" s="82">
        <v>161591711</v>
      </c>
      <c r="Q9" s="83">
        <f>SUM(O9:P9)</f>
        <v>15620837140</v>
      </c>
      <c r="R9" s="84">
        <f>P9/Q9</f>
        <v>1.0344625550586848E-2</v>
      </c>
    </row>
    <row r="10" spans="1:18">
      <c r="M10" s="81" t="s">
        <v>113</v>
      </c>
      <c r="N10" s="81" t="s">
        <v>114</v>
      </c>
      <c r="O10" s="82">
        <v>2370397051</v>
      </c>
      <c r="P10" s="82">
        <v>43892951</v>
      </c>
      <c r="Q10" s="83">
        <f>SUM(O10:P10)</f>
        <v>2414290002</v>
      </c>
      <c r="R10" s="84">
        <f>P10/Q10</f>
        <v>1.8180479960418609E-2</v>
      </c>
    </row>
    <row r="11" spans="1:18">
      <c r="M11" s="81" t="s">
        <v>115</v>
      </c>
      <c r="N11" s="81" t="s">
        <v>116</v>
      </c>
      <c r="O11" s="82">
        <v>5475936803</v>
      </c>
      <c r="P11" s="82">
        <v>21014625396</v>
      </c>
      <c r="Q11" s="83">
        <f>SUM(O11:P11)</f>
        <v>26490562199</v>
      </c>
      <c r="R11" s="84">
        <f>P11/Q11</f>
        <v>0.79328725597198868</v>
      </c>
    </row>
    <row r="12" spans="1:18">
      <c r="M12" s="81" t="s">
        <v>117</v>
      </c>
      <c r="N12" s="81" t="s">
        <v>118</v>
      </c>
      <c r="O12" s="82">
        <v>32756227406</v>
      </c>
      <c r="P12" s="82">
        <v>31606158581</v>
      </c>
      <c r="Q12" s="83">
        <f>SUM(O12:P12)</f>
        <v>64362385987</v>
      </c>
      <c r="R12" s="84">
        <f>P12/Q12</f>
        <v>0.49106567595837503</v>
      </c>
    </row>
    <row r="13" spans="1:18">
      <c r="M13" s="81" t="s">
        <v>119</v>
      </c>
      <c r="N13" s="81" t="s">
        <v>120</v>
      </c>
      <c r="O13" s="82">
        <v>1106700</v>
      </c>
      <c r="P13" s="85"/>
      <c r="Q13" s="83">
        <f>SUM(O13:P13)</f>
        <v>1106700</v>
      </c>
      <c r="R13" s="84">
        <f>P13/Q13</f>
        <v>0</v>
      </c>
    </row>
    <row r="14" spans="1:18">
      <c r="M14" s="81" t="s">
        <v>121</v>
      </c>
      <c r="N14" s="81" t="s">
        <v>122</v>
      </c>
      <c r="O14" s="82">
        <v>6509614700</v>
      </c>
      <c r="P14" s="82">
        <v>9085357350</v>
      </c>
      <c r="Q14" s="83">
        <f>SUM(O14:P14)</f>
        <v>15594972050</v>
      </c>
      <c r="R14" s="84">
        <f>P14/Q14</f>
        <v>0.58258247086758963</v>
      </c>
    </row>
    <row r="15" spans="1:18">
      <c r="M15" s="81" t="s">
        <v>123</v>
      </c>
      <c r="N15" s="81" t="s">
        <v>124</v>
      </c>
      <c r="O15" s="82">
        <v>9971795364</v>
      </c>
      <c r="P15" s="82">
        <v>5509961800</v>
      </c>
      <c r="Q15" s="83">
        <f>SUM(O15:P15)</f>
        <v>15481757164</v>
      </c>
      <c r="R15" s="84">
        <f>P15/Q15</f>
        <v>0.35590028584173961</v>
      </c>
    </row>
    <row r="16" spans="1:18">
      <c r="M16" s="81" t="s">
        <v>125</v>
      </c>
      <c r="N16" s="81" t="s">
        <v>126</v>
      </c>
      <c r="O16" s="82">
        <v>53340600</v>
      </c>
      <c r="P16" s="85"/>
      <c r="Q16" s="83">
        <f>SUM(O16:P16)</f>
        <v>53340600</v>
      </c>
      <c r="R16" s="84">
        <f>P16/Q16</f>
        <v>0</v>
      </c>
    </row>
    <row r="17" spans="13:18">
      <c r="M17" s="81" t="s">
        <v>127</v>
      </c>
      <c r="N17" s="81" t="s">
        <v>128</v>
      </c>
      <c r="O17" s="82">
        <v>466009300</v>
      </c>
      <c r="P17" s="85"/>
      <c r="Q17" s="83">
        <f>SUM(O17:P17)</f>
        <v>466009300</v>
      </c>
      <c r="R17" s="84">
        <f>P17/Q17</f>
        <v>0</v>
      </c>
    </row>
    <row r="18" spans="13:18">
      <c r="M18" s="81" t="s">
        <v>129</v>
      </c>
      <c r="N18" s="81" t="s">
        <v>130</v>
      </c>
      <c r="O18" s="82">
        <v>168456000</v>
      </c>
      <c r="P18" s="82">
        <v>84168900</v>
      </c>
      <c r="Q18" s="83">
        <f>SUM(O18:P18)</f>
        <v>252624900</v>
      </c>
      <c r="R18" s="84">
        <f>P18/Q18</f>
        <v>0.33317737087674254</v>
      </c>
    </row>
    <row r="19" spans="13:18">
      <c r="M19" s="81" t="s">
        <v>131</v>
      </c>
      <c r="N19" s="81" t="s">
        <v>132</v>
      </c>
      <c r="O19" s="82">
        <v>144100</v>
      </c>
      <c r="P19" s="85"/>
      <c r="Q19" s="83">
        <f>SUM(O19:P19)</f>
        <v>144100</v>
      </c>
      <c r="R19" s="84">
        <f>P19/Q19</f>
        <v>0</v>
      </c>
    </row>
    <row r="20" spans="13:18">
      <c r="M20" s="81" t="s">
        <v>133</v>
      </c>
      <c r="N20" s="81" t="s">
        <v>134</v>
      </c>
      <c r="O20" s="82">
        <v>2862201260</v>
      </c>
      <c r="P20" s="82">
        <v>467742840</v>
      </c>
      <c r="Q20" s="83">
        <f>SUM(O20:P20)</f>
        <v>3329944100</v>
      </c>
      <c r="R20" s="84">
        <f>P20/Q20</f>
        <v>0.14046567328262358</v>
      </c>
    </row>
    <row r="21" spans="13:18">
      <c r="M21" s="81" t="s">
        <v>135</v>
      </c>
      <c r="N21" s="81" t="s">
        <v>136</v>
      </c>
      <c r="O21" s="82">
        <v>6005498222</v>
      </c>
      <c r="P21" s="82">
        <v>125443132</v>
      </c>
      <c r="Q21" s="83">
        <f>SUM(O21:P21)</f>
        <v>6130941354</v>
      </c>
      <c r="R21" s="84">
        <f>P21/Q21</f>
        <v>2.0460664155294413E-2</v>
      </c>
    </row>
    <row r="22" spans="13:18">
      <c r="M22" s="81" t="s">
        <v>137</v>
      </c>
      <c r="N22" s="81" t="s">
        <v>138</v>
      </c>
      <c r="O22" s="82">
        <v>58624901</v>
      </c>
      <c r="P22" s="85"/>
      <c r="Q22" s="83">
        <f>SUM(O22:P22)</f>
        <v>58624901</v>
      </c>
      <c r="R22" s="84">
        <f>P22/Q22</f>
        <v>0</v>
      </c>
    </row>
    <row r="23" spans="13:18">
      <c r="M23" s="81" t="s">
        <v>139</v>
      </c>
      <c r="N23" s="81" t="s">
        <v>140</v>
      </c>
      <c r="O23" s="82">
        <v>100053300</v>
      </c>
      <c r="P23" s="85"/>
      <c r="Q23" s="83">
        <f>SUM(O23:P23)</f>
        <v>100053300</v>
      </c>
      <c r="R23" s="84">
        <f>P23/Q23</f>
        <v>0</v>
      </c>
    </row>
    <row r="24" spans="13:18">
      <c r="M24" s="81" t="s">
        <v>141</v>
      </c>
      <c r="N24" s="81" t="s">
        <v>142</v>
      </c>
      <c r="O24" s="82">
        <v>43567000</v>
      </c>
      <c r="P24" s="85"/>
      <c r="Q24" s="83">
        <f>SUM(O24:P24)</f>
        <v>43567000</v>
      </c>
      <c r="R24" s="84">
        <f>P24/Q24</f>
        <v>0</v>
      </c>
    </row>
    <row r="25" spans="13:18">
      <c r="M25" s="81" t="s">
        <v>143</v>
      </c>
      <c r="N25" s="81" t="s">
        <v>144</v>
      </c>
      <c r="O25" s="82">
        <v>29188200</v>
      </c>
      <c r="P25" s="82">
        <v>317800</v>
      </c>
      <c r="Q25" s="83">
        <f>SUM(O25:P25)</f>
        <v>29506000</v>
      </c>
      <c r="R25" s="84">
        <f>P25/Q25</f>
        <v>1.0770690706974853E-2</v>
      </c>
    </row>
    <row r="26" spans="13:18">
      <c r="M26" s="81" t="s">
        <v>145</v>
      </c>
      <c r="N26" s="81" t="s">
        <v>146</v>
      </c>
      <c r="O26" s="82">
        <v>142185800</v>
      </c>
      <c r="P26" s="85"/>
      <c r="Q26" s="83">
        <f>SUM(O26:P26)</f>
        <v>142185800</v>
      </c>
      <c r="R26" s="84">
        <f>P26/Q26</f>
        <v>0</v>
      </c>
    </row>
    <row r="27" spans="13:18">
      <c r="M27" s="81" t="s">
        <v>147</v>
      </c>
      <c r="N27" s="81" t="s">
        <v>148</v>
      </c>
      <c r="O27" s="82">
        <v>13091500</v>
      </c>
      <c r="P27" s="85"/>
      <c r="Q27" s="83">
        <f>SUM(O27:P27)</f>
        <v>13091500</v>
      </c>
      <c r="R27" s="84">
        <f>P27/Q27</f>
        <v>0</v>
      </c>
    </row>
    <row r="28" spans="13:18">
      <c r="M28" s="81" t="s">
        <v>149</v>
      </c>
      <c r="N28" s="81" t="s">
        <v>150</v>
      </c>
      <c r="O28" s="82">
        <v>4102907259</v>
      </c>
      <c r="P28" s="82">
        <v>20013743</v>
      </c>
      <c r="Q28" s="83">
        <f>SUM(O28:P28)</f>
        <v>4122921002</v>
      </c>
      <c r="R28" s="84">
        <f>P28/Q28</f>
        <v>4.8542630310625581E-3</v>
      </c>
    </row>
    <row r="29" spans="13:18">
      <c r="M29" s="81" t="s">
        <v>151</v>
      </c>
      <c r="N29" s="81" t="s">
        <v>152</v>
      </c>
      <c r="O29" s="82">
        <v>78827600</v>
      </c>
      <c r="P29" s="82">
        <v>467100</v>
      </c>
      <c r="Q29" s="83">
        <f>SUM(O29:P29)</f>
        <v>79294700</v>
      </c>
      <c r="R29" s="84">
        <f>P29/Q29</f>
        <v>5.8906837405274248E-3</v>
      </c>
    </row>
    <row r="30" spans="13:18">
      <c r="M30" s="81" t="s">
        <v>153</v>
      </c>
      <c r="N30" s="81" t="s">
        <v>154</v>
      </c>
      <c r="O30" s="82">
        <v>20965800</v>
      </c>
      <c r="P30" s="85"/>
      <c r="Q30" s="83">
        <f>SUM(O30:P30)</f>
        <v>20965800</v>
      </c>
      <c r="R30" s="84">
        <f>P30/Q30</f>
        <v>0</v>
      </c>
    </row>
    <row r="31" spans="13:18">
      <c r="M31" s="81" t="s">
        <v>155</v>
      </c>
      <c r="N31" s="81" t="s">
        <v>156</v>
      </c>
      <c r="O31" s="82">
        <v>47538700</v>
      </c>
      <c r="P31" s="85"/>
      <c r="Q31" s="83">
        <f>SUM(O31:P31)</f>
        <v>47538700</v>
      </c>
      <c r="R31" s="84">
        <f>P31/Q31</f>
        <v>0</v>
      </c>
    </row>
    <row r="32" spans="13:18">
      <c r="M32" s="81" t="s">
        <v>157</v>
      </c>
      <c r="N32" s="81" t="s">
        <v>158</v>
      </c>
      <c r="O32" s="82">
        <v>102948800</v>
      </c>
      <c r="P32" s="85"/>
      <c r="Q32" s="83">
        <f>SUM(O32:P32)</f>
        <v>102948800</v>
      </c>
      <c r="R32" s="84">
        <f>P32/Q32</f>
        <v>0</v>
      </c>
    </row>
    <row r="33" spans="1:20">
      <c r="M33" s="81" t="s">
        <v>159</v>
      </c>
      <c r="N33" s="81" t="s">
        <v>160</v>
      </c>
      <c r="O33" s="82">
        <v>1944825139</v>
      </c>
      <c r="P33" s="82">
        <v>24274400</v>
      </c>
      <c r="Q33" s="83">
        <f>SUM(O33:P33)</f>
        <v>1969099539</v>
      </c>
      <c r="R33" s="84">
        <f>P33/Q33</f>
        <v>1.2327665269947535E-2</v>
      </c>
    </row>
    <row r="34" spans="1:20">
      <c r="M34" s="81" t="s">
        <v>161</v>
      </c>
      <c r="N34" s="81" t="s">
        <v>162</v>
      </c>
      <c r="O34" s="82">
        <v>203217700</v>
      </c>
      <c r="P34" s="85"/>
      <c r="Q34" s="83">
        <f>SUM(O34:P34)</f>
        <v>203217700</v>
      </c>
      <c r="R34" s="84">
        <f>P34/Q34</f>
        <v>0</v>
      </c>
    </row>
    <row r="35" spans="1:20">
      <c r="M35" s="81" t="s">
        <v>163</v>
      </c>
      <c r="N35" s="81" t="s">
        <v>164</v>
      </c>
      <c r="O35" s="82">
        <v>35092304</v>
      </c>
      <c r="P35" s="85"/>
      <c r="Q35" s="83">
        <f>SUM(O35:P35)</f>
        <v>35092304</v>
      </c>
      <c r="R35" s="84">
        <f>P35/Q35</f>
        <v>0</v>
      </c>
    </row>
    <row r="36" spans="1:20">
      <c r="M36" s="81" t="s">
        <v>165</v>
      </c>
      <c r="N36" s="81" t="s">
        <v>166</v>
      </c>
      <c r="O36" s="82">
        <v>3165000</v>
      </c>
      <c r="P36" s="85"/>
      <c r="Q36" s="83">
        <f>SUM(O36:P36)</f>
        <v>3165000</v>
      </c>
      <c r="R36" s="84">
        <f>P36/Q36</f>
        <v>0</v>
      </c>
    </row>
    <row r="37" spans="1:20">
      <c r="M37" s="81" t="s">
        <v>167</v>
      </c>
      <c r="N37" s="81" t="s">
        <v>168</v>
      </c>
      <c r="O37" s="82">
        <v>175773700</v>
      </c>
      <c r="P37" s="85"/>
      <c r="Q37" s="83">
        <f>SUM(O37:P37)</f>
        <v>175773700</v>
      </c>
      <c r="R37" s="84">
        <f>P37/Q37</f>
        <v>0</v>
      </c>
    </row>
    <row r="38" spans="1:20">
      <c r="M38" s="81" t="s">
        <v>169</v>
      </c>
      <c r="N38" s="81" t="s">
        <v>170</v>
      </c>
      <c r="O38" s="82">
        <v>9062300</v>
      </c>
      <c r="P38" s="85"/>
      <c r="Q38" s="83">
        <f>SUM(O38:P38)</f>
        <v>9062300</v>
      </c>
      <c r="R38" s="84">
        <f>P38/Q38</f>
        <v>0</v>
      </c>
    </row>
    <row r="39" spans="1:20">
      <c r="M39" s="81" t="s">
        <v>171</v>
      </c>
      <c r="N39" s="81" t="s">
        <v>172</v>
      </c>
      <c r="O39" s="82">
        <v>157038400</v>
      </c>
      <c r="P39" s="85"/>
      <c r="Q39" s="83">
        <f>SUM(O39:P39)</f>
        <v>157038400</v>
      </c>
      <c r="R39" s="84">
        <f>P39/Q39</f>
        <v>0</v>
      </c>
    </row>
    <row r="40" spans="1:20">
      <c r="M40" s="5"/>
      <c r="N40" s="5"/>
      <c r="O40" s="38">
        <f>SUM(O9:O39)</f>
        <v>89368046338</v>
      </c>
      <c r="P40" s="38">
        <f>SUM(P9:P39)</f>
        <v>68144015704</v>
      </c>
      <c r="Q40" s="38">
        <f>SUM(Q9:Q39)</f>
        <v>157512062042</v>
      </c>
      <c r="R40" s="84">
        <f>P40/Q40</f>
        <v>0.43262728466998074</v>
      </c>
    </row>
    <row r="43" spans="1:20">
      <c r="A43" s="68" t="s">
        <v>173</v>
      </c>
    </row>
    <row r="44" spans="1:20">
      <c r="N44" t="s">
        <v>174</v>
      </c>
    </row>
    <row r="45" spans="1:20">
      <c r="N45" s="5" t="s">
        <v>175</v>
      </c>
      <c r="O45" s="4"/>
      <c r="P45" s="4"/>
      <c r="Q45" s="4"/>
      <c r="R45" s="4"/>
      <c r="S45" s="4"/>
      <c r="T45" s="4"/>
    </row>
    <row r="46" spans="1:20">
      <c r="N46" s="1" t="s">
        <v>105</v>
      </c>
      <c r="O46" s="1" t="s">
        <v>106</v>
      </c>
      <c r="P46" s="1" t="s">
        <v>107</v>
      </c>
      <c r="Q46" s="1" t="s">
        <v>108</v>
      </c>
      <c r="R46" s="9" t="s">
        <v>109</v>
      </c>
      <c r="S46" s="9" t="s">
        <v>110</v>
      </c>
      <c r="T46" s="4"/>
    </row>
    <row r="47" spans="1:20">
      <c r="N47" s="2" t="s">
        <v>111</v>
      </c>
      <c r="O47" s="2" t="s">
        <v>112</v>
      </c>
      <c r="P47" s="3">
        <v>2124</v>
      </c>
      <c r="Q47" s="3">
        <v>188</v>
      </c>
      <c r="R47" s="10">
        <f>SUM(P47:Q47)</f>
        <v>2312</v>
      </c>
      <c r="S47" s="12">
        <f>Q47/R47</f>
        <v>8.1314878892733561E-2</v>
      </c>
      <c r="T47" s="4"/>
    </row>
    <row r="48" spans="1:20">
      <c r="N48" s="2" t="s">
        <v>113</v>
      </c>
      <c r="O48" s="2" t="s">
        <v>114</v>
      </c>
      <c r="P48" s="3">
        <v>600</v>
      </c>
      <c r="Q48" s="3">
        <v>40</v>
      </c>
      <c r="R48" s="10">
        <f>SUM(P48:Q48)</f>
        <v>640</v>
      </c>
      <c r="S48" s="12">
        <f>Q48/R48</f>
        <v>6.25E-2</v>
      </c>
      <c r="T48" s="4"/>
    </row>
    <row r="49" spans="14:20">
      <c r="N49" s="2" t="s">
        <v>115</v>
      </c>
      <c r="O49" s="2" t="s">
        <v>116</v>
      </c>
      <c r="P49" s="3">
        <v>5245</v>
      </c>
      <c r="Q49" s="3">
        <v>25189</v>
      </c>
      <c r="R49" s="10">
        <f>SUM(P49:Q49)</f>
        <v>30434</v>
      </c>
      <c r="S49" s="12">
        <f>Q49/R49</f>
        <v>0.82765985411053422</v>
      </c>
      <c r="T49" s="4"/>
    </row>
    <row r="50" spans="14:20">
      <c r="N50" s="2" t="s">
        <v>117</v>
      </c>
      <c r="O50" s="2" t="s">
        <v>118</v>
      </c>
      <c r="P50" s="3">
        <v>37168</v>
      </c>
      <c r="Q50" s="3">
        <v>36212</v>
      </c>
      <c r="R50" s="10">
        <f>SUM(P50:Q50)</f>
        <v>73380</v>
      </c>
      <c r="S50" s="12">
        <f>Q50/R50</f>
        <v>0.49348596347778684</v>
      </c>
      <c r="T50" s="4"/>
    </row>
    <row r="51" spans="14:20">
      <c r="N51" s="2" t="s">
        <v>119</v>
      </c>
      <c r="O51" s="2" t="s">
        <v>120</v>
      </c>
      <c r="P51" s="3">
        <v>2</v>
      </c>
      <c r="Q51" s="8"/>
      <c r="R51" s="10">
        <f>SUM(P51:Q51)</f>
        <v>2</v>
      </c>
      <c r="S51" s="12">
        <f>Q51/R51</f>
        <v>0</v>
      </c>
      <c r="T51" s="4"/>
    </row>
    <row r="52" spans="14:20">
      <c r="N52" s="2" t="s">
        <v>121</v>
      </c>
      <c r="O52" s="2" t="s">
        <v>122</v>
      </c>
      <c r="P52" s="3">
        <v>6758</v>
      </c>
      <c r="Q52" s="3">
        <v>9990</v>
      </c>
      <c r="R52" s="10">
        <f>SUM(P52:Q52)</f>
        <v>16748</v>
      </c>
      <c r="S52" s="12">
        <f>Q52/R52</f>
        <v>0.59648913303080964</v>
      </c>
      <c r="T52" s="4"/>
    </row>
    <row r="53" spans="14:20">
      <c r="N53" s="2" t="s">
        <v>123</v>
      </c>
      <c r="O53" s="2" t="s">
        <v>124</v>
      </c>
      <c r="P53" s="3">
        <v>8370</v>
      </c>
      <c r="Q53" s="3">
        <v>4886</v>
      </c>
      <c r="R53" s="10">
        <f>SUM(P53:Q53)</f>
        <v>13256</v>
      </c>
      <c r="S53" s="12">
        <f>Q53/R53</f>
        <v>0.36858780929390467</v>
      </c>
      <c r="T53" s="4"/>
    </row>
    <row r="54" spans="14:20">
      <c r="N54" s="2" t="s">
        <v>125</v>
      </c>
      <c r="O54" s="2" t="s">
        <v>126</v>
      </c>
      <c r="P54" s="3">
        <v>778</v>
      </c>
      <c r="Q54" s="8"/>
      <c r="R54" s="10">
        <f>SUM(P54:Q54)</f>
        <v>778</v>
      </c>
      <c r="S54" s="12">
        <f>Q54/R54</f>
        <v>0</v>
      </c>
      <c r="T54" s="4"/>
    </row>
    <row r="55" spans="14:20">
      <c r="N55" s="2" t="s">
        <v>127</v>
      </c>
      <c r="O55" s="2" t="s">
        <v>128</v>
      </c>
      <c r="P55" s="3">
        <v>8273</v>
      </c>
      <c r="Q55" s="8"/>
      <c r="R55" s="10">
        <f>SUM(P55:Q55)</f>
        <v>8273</v>
      </c>
      <c r="S55" s="12">
        <f>Q55/R55</f>
        <v>0</v>
      </c>
      <c r="T55" s="4"/>
    </row>
    <row r="56" spans="14:20">
      <c r="N56" s="2" t="s">
        <v>129</v>
      </c>
      <c r="O56" s="2" t="s">
        <v>130</v>
      </c>
      <c r="P56" s="3">
        <v>100</v>
      </c>
      <c r="Q56" s="3">
        <v>67</v>
      </c>
      <c r="R56" s="10">
        <f>SUM(P56:Q56)</f>
        <v>167</v>
      </c>
      <c r="S56" s="12">
        <f>Q56/R56</f>
        <v>0.40119760479041916</v>
      </c>
      <c r="T56" s="4"/>
    </row>
    <row r="57" spans="14:20">
      <c r="N57" s="2" t="s">
        <v>131</v>
      </c>
      <c r="O57" s="2" t="s">
        <v>132</v>
      </c>
      <c r="P57" s="3">
        <v>14</v>
      </c>
      <c r="Q57" s="8"/>
      <c r="R57" s="10">
        <f>SUM(P57:Q57)</f>
        <v>14</v>
      </c>
      <c r="S57" s="12">
        <f>Q57/R57</f>
        <v>0</v>
      </c>
      <c r="T57" s="4"/>
    </row>
    <row r="58" spans="14:20">
      <c r="N58" s="2" t="s">
        <v>133</v>
      </c>
      <c r="O58" s="2" t="s">
        <v>134</v>
      </c>
      <c r="P58" s="3">
        <v>2131</v>
      </c>
      <c r="Q58" s="3">
        <v>379</v>
      </c>
      <c r="R58" s="10">
        <f>SUM(P58:Q58)</f>
        <v>2510</v>
      </c>
      <c r="S58" s="12">
        <f>Q58/R58</f>
        <v>0.15099601593625497</v>
      </c>
      <c r="T58" s="4"/>
    </row>
    <row r="59" spans="14:20">
      <c r="N59" s="2" t="s">
        <v>135</v>
      </c>
      <c r="O59" s="2" t="s">
        <v>136</v>
      </c>
      <c r="P59" s="3">
        <v>1445</v>
      </c>
      <c r="Q59" s="3">
        <v>36</v>
      </c>
      <c r="R59" s="10">
        <f>SUM(P59:Q59)</f>
        <v>1481</v>
      </c>
      <c r="S59" s="12">
        <f>Q59/R59</f>
        <v>2.4307900067521943E-2</v>
      </c>
      <c r="T59" s="4"/>
    </row>
    <row r="60" spans="14:20">
      <c r="N60" s="2" t="s">
        <v>137</v>
      </c>
      <c r="O60" s="2" t="s">
        <v>138</v>
      </c>
      <c r="P60" s="3">
        <v>6</v>
      </c>
      <c r="Q60" s="8"/>
      <c r="R60" s="10">
        <f>SUM(P60:Q60)</f>
        <v>6</v>
      </c>
      <c r="S60" s="12">
        <f>Q60/R60</f>
        <v>0</v>
      </c>
      <c r="T60" s="4"/>
    </row>
    <row r="61" spans="14:20">
      <c r="N61" s="2" t="s">
        <v>139</v>
      </c>
      <c r="O61" s="2" t="s">
        <v>140</v>
      </c>
      <c r="P61" s="3">
        <v>3</v>
      </c>
      <c r="Q61" s="8"/>
      <c r="R61" s="10">
        <f>SUM(P61:Q61)</f>
        <v>3</v>
      </c>
      <c r="S61" s="12">
        <f>Q61/R61</f>
        <v>0</v>
      </c>
      <c r="T61" s="4"/>
    </row>
    <row r="62" spans="14:20">
      <c r="N62" s="2" t="s">
        <v>141</v>
      </c>
      <c r="O62" s="2" t="s">
        <v>142</v>
      </c>
      <c r="P62" s="3">
        <v>10</v>
      </c>
      <c r="Q62" s="8"/>
      <c r="R62" s="10">
        <f>SUM(P62:Q62)</f>
        <v>10</v>
      </c>
      <c r="S62" s="12">
        <f>Q62/R62</f>
        <v>0</v>
      </c>
      <c r="T62" s="4"/>
    </row>
    <row r="63" spans="14:20">
      <c r="N63" s="2" t="s">
        <v>143</v>
      </c>
      <c r="O63" s="2" t="s">
        <v>144</v>
      </c>
      <c r="P63" s="3">
        <v>21</v>
      </c>
      <c r="Q63" s="3">
        <v>1</v>
      </c>
      <c r="R63" s="10">
        <f>SUM(P63:Q63)</f>
        <v>22</v>
      </c>
      <c r="S63" s="12">
        <f>Q63/R63</f>
        <v>4.5454545454545456E-2</v>
      </c>
      <c r="T63" s="4"/>
    </row>
    <row r="64" spans="14:20">
      <c r="N64" s="2" t="s">
        <v>145</v>
      </c>
      <c r="O64" s="2" t="s">
        <v>146</v>
      </c>
      <c r="P64" s="3">
        <v>30</v>
      </c>
      <c r="Q64" s="8"/>
      <c r="R64" s="10">
        <f>SUM(P64:Q64)</f>
        <v>30</v>
      </c>
      <c r="S64" s="12">
        <f>Q64/R64</f>
        <v>0</v>
      </c>
      <c r="T64" s="4"/>
    </row>
    <row r="65" spans="14:20">
      <c r="N65" s="2" t="s">
        <v>147</v>
      </c>
      <c r="O65" s="2" t="s">
        <v>148</v>
      </c>
      <c r="P65" s="3">
        <v>27</v>
      </c>
      <c r="Q65" s="8"/>
      <c r="R65" s="10">
        <f>SUM(P65:Q65)</f>
        <v>27</v>
      </c>
      <c r="S65" s="12">
        <f>Q65/R65</f>
        <v>0</v>
      </c>
      <c r="T65" s="4"/>
    </row>
    <row r="66" spans="14:20">
      <c r="N66" s="2" t="s">
        <v>149</v>
      </c>
      <c r="O66" s="2" t="s">
        <v>150</v>
      </c>
      <c r="P66" s="3">
        <v>161</v>
      </c>
      <c r="Q66" s="3">
        <v>6</v>
      </c>
      <c r="R66" s="10">
        <f>SUM(P66:Q66)</f>
        <v>167</v>
      </c>
      <c r="S66" s="12">
        <f>Q66/R66</f>
        <v>3.5928143712574849E-2</v>
      </c>
      <c r="T66" s="4"/>
    </row>
    <row r="67" spans="14:20">
      <c r="N67" s="2" t="s">
        <v>151</v>
      </c>
      <c r="O67" s="2" t="s">
        <v>152</v>
      </c>
      <c r="P67" s="3">
        <v>76</v>
      </c>
      <c r="Q67" s="3">
        <v>1</v>
      </c>
      <c r="R67" s="10">
        <f>SUM(P67:Q67)</f>
        <v>77</v>
      </c>
      <c r="S67" s="12">
        <f>Q67/R67</f>
        <v>1.2987012987012988E-2</v>
      </c>
      <c r="T67" s="4"/>
    </row>
    <row r="68" spans="14:20">
      <c r="N68" s="2" t="s">
        <v>153</v>
      </c>
      <c r="O68" s="2" t="s">
        <v>154</v>
      </c>
      <c r="P68" s="3">
        <v>8</v>
      </c>
      <c r="Q68" s="8"/>
      <c r="R68" s="10">
        <f>SUM(P68:Q68)</f>
        <v>8</v>
      </c>
      <c r="S68" s="12">
        <f>Q68/R68</f>
        <v>0</v>
      </c>
      <c r="T68" s="4"/>
    </row>
    <row r="69" spans="14:20">
      <c r="N69" s="2" t="s">
        <v>155</v>
      </c>
      <c r="O69" s="2" t="s">
        <v>156</v>
      </c>
      <c r="P69" s="3">
        <v>4</v>
      </c>
      <c r="Q69" s="8"/>
      <c r="R69" s="10">
        <f>SUM(P69:Q69)</f>
        <v>4</v>
      </c>
      <c r="S69" s="12">
        <f>Q69/R69</f>
        <v>0</v>
      </c>
      <c r="T69" s="4"/>
    </row>
    <row r="70" spans="14:20">
      <c r="N70" s="2" t="s">
        <v>157</v>
      </c>
      <c r="O70" s="2" t="s">
        <v>158</v>
      </c>
      <c r="P70" s="3">
        <v>32</v>
      </c>
      <c r="Q70" s="8"/>
      <c r="R70" s="10">
        <f>SUM(P70:Q70)</f>
        <v>32</v>
      </c>
      <c r="S70" s="12">
        <f>Q70/R70</f>
        <v>0</v>
      </c>
      <c r="T70" s="4"/>
    </row>
    <row r="71" spans="14:20">
      <c r="N71" s="2" t="s">
        <v>159</v>
      </c>
      <c r="O71" s="2" t="s">
        <v>160</v>
      </c>
      <c r="P71" s="3">
        <v>1096</v>
      </c>
      <c r="Q71" s="3">
        <v>8</v>
      </c>
      <c r="R71" s="10">
        <f>SUM(P71:Q71)</f>
        <v>1104</v>
      </c>
      <c r="S71" s="12">
        <f>Q71/R71</f>
        <v>7.246376811594203E-3</v>
      </c>
      <c r="T71" s="4"/>
    </row>
    <row r="72" spans="14:20">
      <c r="N72" s="2" t="s">
        <v>161</v>
      </c>
      <c r="O72" s="2" t="s">
        <v>162</v>
      </c>
      <c r="P72" s="3">
        <v>13</v>
      </c>
      <c r="Q72" s="8"/>
      <c r="R72" s="10">
        <f>SUM(P72:Q72)</f>
        <v>13</v>
      </c>
      <c r="S72" s="12">
        <f>Q72/R72</f>
        <v>0</v>
      </c>
      <c r="T72" s="4"/>
    </row>
    <row r="73" spans="14:20">
      <c r="N73" s="2" t="s">
        <v>163</v>
      </c>
      <c r="O73" s="2" t="s">
        <v>164</v>
      </c>
      <c r="P73" s="3">
        <v>30</v>
      </c>
      <c r="Q73" s="8"/>
      <c r="R73" s="10">
        <f>SUM(P73:Q73)</f>
        <v>30</v>
      </c>
      <c r="S73" s="12">
        <f>Q73/R73</f>
        <v>0</v>
      </c>
      <c r="T73" s="4"/>
    </row>
    <row r="74" spans="14:20">
      <c r="N74" s="2" t="s">
        <v>165</v>
      </c>
      <c r="O74" s="2" t="s">
        <v>166</v>
      </c>
      <c r="P74" s="3">
        <v>2</v>
      </c>
      <c r="Q74" s="8"/>
      <c r="R74" s="10">
        <f>SUM(P74:Q74)</f>
        <v>2</v>
      </c>
      <c r="S74" s="12">
        <f>Q74/R74</f>
        <v>0</v>
      </c>
      <c r="T74" s="4"/>
    </row>
    <row r="75" spans="14:20">
      <c r="N75" s="2" t="s">
        <v>167</v>
      </c>
      <c r="O75" s="2" t="s">
        <v>168</v>
      </c>
      <c r="P75" s="3">
        <v>956</v>
      </c>
      <c r="Q75" s="8"/>
      <c r="R75" s="10">
        <f>SUM(P75:Q75)</f>
        <v>956</v>
      </c>
      <c r="S75" s="12">
        <f>Q75/R75</f>
        <v>0</v>
      </c>
      <c r="T75" s="4"/>
    </row>
    <row r="76" spans="14:20">
      <c r="N76" s="2" t="s">
        <v>169</v>
      </c>
      <c r="O76" s="2" t="s">
        <v>170</v>
      </c>
      <c r="P76" s="3">
        <v>61</v>
      </c>
      <c r="Q76" s="8"/>
      <c r="R76" s="10">
        <f>SUM(P76:Q76)</f>
        <v>61</v>
      </c>
      <c r="S76" s="12">
        <f>Q76/R76</f>
        <v>0</v>
      </c>
      <c r="T76" s="4"/>
    </row>
    <row r="77" spans="14:20">
      <c r="N77" s="2" t="s">
        <v>171</v>
      </c>
      <c r="O77" s="2" t="s">
        <v>172</v>
      </c>
      <c r="P77" s="3">
        <v>4141</v>
      </c>
      <c r="Q77" s="8"/>
      <c r="R77" s="10">
        <f>SUM(P77:Q77)</f>
        <v>4141</v>
      </c>
      <c r="S77" s="12">
        <f>Q77/R77</f>
        <v>0</v>
      </c>
      <c r="T77" s="4"/>
    </row>
    <row r="78" spans="14:20" ht="29.25">
      <c r="N78" s="4"/>
      <c r="O78" s="4"/>
      <c r="P78" s="13">
        <f>SUM(P47:P77)</f>
        <v>79685</v>
      </c>
      <c r="Q78" s="56">
        <f>SUM(Q47:Q77)</f>
        <v>77003</v>
      </c>
      <c r="R78" s="13">
        <f>SUM(R47:R77)</f>
        <v>156688</v>
      </c>
      <c r="S78" s="12">
        <f>Q78/R78</f>
        <v>0.49144159093229856</v>
      </c>
      <c r="T78" s="78" t="s">
        <v>176</v>
      </c>
    </row>
    <row r="83" spans="1:1">
      <c r="A83" t="s">
        <v>177</v>
      </c>
    </row>
  </sheetData>
  <hyperlinks>
    <hyperlink ref="T78" location="'Boston Tax rate filings'!H1" display="Checks to LA5" xr:uid="{D1BB375B-53DB-45A8-953B-75748C999176}"/>
  </hyperlink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0B4129-FA1C-472F-A963-5C3E28FA3F18}">
  <dimension ref="A1:BP2963"/>
  <sheetViews>
    <sheetView workbookViewId="0">
      <selection activeCell="L4" sqref="L4"/>
    </sheetView>
  </sheetViews>
  <sheetFormatPr defaultRowHeight="15"/>
  <cols>
    <col min="1" max="1" width="22" style="18" bestFit="1" customWidth="1"/>
    <col min="2" max="2" width="14.85546875" customWidth="1"/>
    <col min="3" max="3" width="19.140625" customWidth="1"/>
    <col min="4" max="4" width="21.5703125" bestFit="1" customWidth="1"/>
    <col min="5" max="5" width="27" bestFit="1" customWidth="1"/>
    <col min="6" max="6" width="13.42578125" bestFit="1" customWidth="1"/>
    <col min="9" max="9" width="16.28515625" bestFit="1" customWidth="1"/>
    <col min="10" max="10" width="15.85546875" customWidth="1"/>
    <col min="12" max="12" width="14.7109375" bestFit="1" customWidth="1"/>
    <col min="13" max="13" width="15.7109375" customWidth="1"/>
    <col min="14" max="14" width="20.7109375" customWidth="1"/>
  </cols>
  <sheetData>
    <row r="1" spans="1:68">
      <c r="A1" s="58" t="s">
        <v>178</v>
      </c>
    </row>
    <row r="2" spans="1:68">
      <c r="A2" s="69" t="s">
        <v>179</v>
      </c>
    </row>
    <row r="3" spans="1:68">
      <c r="A3" s="58" t="s">
        <v>180</v>
      </c>
    </row>
    <row r="4" spans="1:68">
      <c r="A4" s="67" t="s">
        <v>181</v>
      </c>
      <c r="B4" s="17"/>
      <c r="C4" s="16"/>
      <c r="D4" s="16"/>
      <c r="E4" s="16"/>
      <c r="F4" s="16"/>
      <c r="G4" s="16"/>
      <c r="H4" s="16"/>
      <c r="K4" s="16"/>
      <c r="L4" s="24">
        <f>SUM(I10:J10)</f>
        <v>18035127141.999977</v>
      </c>
      <c r="M4" s="50" t="s">
        <v>182</v>
      </c>
      <c r="N4" s="16"/>
      <c r="O4" s="16"/>
      <c r="P4" s="16"/>
      <c r="Q4" s="16"/>
      <c r="R4" s="16"/>
      <c r="S4" s="16"/>
      <c r="T4" s="16"/>
      <c r="U4" s="16"/>
      <c r="V4" s="16"/>
      <c r="W4" s="16"/>
      <c r="X4" s="16"/>
      <c r="Y4" s="16"/>
      <c r="Z4" s="16"/>
      <c r="AA4" s="16"/>
      <c r="AB4" s="16"/>
      <c r="AC4" s="16"/>
      <c r="AD4" s="16"/>
      <c r="AE4" s="16"/>
      <c r="AF4" s="16"/>
      <c r="AG4" s="16"/>
      <c r="AH4" s="16"/>
      <c r="AI4" s="16"/>
      <c r="AJ4" s="16"/>
      <c r="AK4" s="16"/>
      <c r="AL4" s="16"/>
      <c r="AM4" s="16"/>
      <c r="AN4" s="16"/>
      <c r="AO4" s="16"/>
      <c r="AP4" s="16"/>
      <c r="AQ4" s="16"/>
      <c r="AR4" s="16"/>
      <c r="AS4" s="16"/>
      <c r="AT4" s="16"/>
      <c r="AU4" s="16"/>
      <c r="AV4" s="16"/>
      <c r="AW4" s="16"/>
      <c r="AX4" s="16"/>
      <c r="AY4" s="16"/>
      <c r="AZ4" s="16"/>
      <c r="BA4" s="16"/>
      <c r="BB4" s="16"/>
      <c r="BC4" s="16"/>
      <c r="BD4" s="16"/>
      <c r="BE4" s="16"/>
      <c r="BF4" s="16"/>
      <c r="BG4" s="16"/>
      <c r="BH4" s="16"/>
      <c r="BI4" s="16"/>
      <c r="BJ4" s="16"/>
      <c r="BK4" s="16"/>
      <c r="BL4" s="16"/>
      <c r="BM4" s="16"/>
      <c r="BN4" s="16"/>
      <c r="BO4" s="16"/>
      <c r="BP4" s="16"/>
    </row>
    <row r="5" spans="1:68">
      <c r="A5" s="70" t="s">
        <v>183</v>
      </c>
      <c r="B5" s="71"/>
      <c r="C5" s="72"/>
      <c r="D5" s="72"/>
      <c r="E5" s="72"/>
      <c r="F5" s="72"/>
      <c r="G5" s="72"/>
      <c r="H5" s="72"/>
      <c r="K5" s="72"/>
      <c r="L5" s="74"/>
      <c r="M5" s="75"/>
      <c r="N5" s="72"/>
      <c r="O5" s="72"/>
      <c r="P5" s="72"/>
      <c r="Q5" s="72"/>
      <c r="R5" s="72"/>
      <c r="S5" s="72"/>
      <c r="T5" s="72"/>
      <c r="U5" s="72"/>
      <c r="V5" s="72"/>
      <c r="W5" s="72"/>
      <c r="X5" s="72"/>
      <c r="Y5" s="72"/>
      <c r="Z5" s="72"/>
      <c r="AA5" s="72"/>
      <c r="AB5" s="72"/>
      <c r="AC5" s="72"/>
      <c r="AD5" s="72"/>
      <c r="AE5" s="72"/>
      <c r="AF5" s="72"/>
      <c r="AG5" s="72"/>
      <c r="AH5" s="72"/>
      <c r="AI5" s="72"/>
      <c r="AJ5" s="72"/>
      <c r="AK5" s="72"/>
      <c r="AL5" s="72"/>
      <c r="AM5" s="72"/>
      <c r="AN5" s="72"/>
      <c r="AO5" s="72"/>
      <c r="AP5" s="72"/>
      <c r="AQ5" s="72"/>
      <c r="AR5" s="72"/>
      <c r="AS5" s="72"/>
      <c r="AT5" s="72"/>
      <c r="AU5" s="72"/>
      <c r="AV5" s="72"/>
      <c r="AW5" s="72"/>
      <c r="AX5" s="72"/>
      <c r="AY5" s="72"/>
      <c r="AZ5" s="72"/>
      <c r="BA5" s="72"/>
      <c r="BB5" s="72"/>
      <c r="BC5" s="72"/>
      <c r="BD5" s="72"/>
      <c r="BE5" s="72"/>
      <c r="BF5" s="72"/>
      <c r="BG5" s="72"/>
      <c r="BH5" s="72"/>
      <c r="BI5" s="72"/>
      <c r="BJ5" s="72"/>
      <c r="BK5" s="72"/>
      <c r="BL5" s="72"/>
      <c r="BM5" s="72"/>
      <c r="BN5" s="72"/>
      <c r="BO5" s="72"/>
      <c r="BP5" s="72"/>
    </row>
    <row r="6" spans="1:68">
      <c r="A6" s="76"/>
      <c r="B6" s="76" t="s">
        <v>184</v>
      </c>
      <c r="C6" s="76" t="s">
        <v>185</v>
      </c>
      <c r="D6" s="72"/>
      <c r="E6" s="72"/>
      <c r="F6" s="72"/>
      <c r="G6" s="72"/>
      <c r="H6" s="72"/>
      <c r="I6" s="73"/>
      <c r="J6" s="73"/>
      <c r="K6" s="72"/>
      <c r="L6" s="74"/>
      <c r="M6" s="75"/>
      <c r="N6" s="72"/>
      <c r="O6" s="72"/>
      <c r="P6" s="72"/>
      <c r="Q6" s="72"/>
      <c r="R6" s="72"/>
      <c r="S6" s="72"/>
      <c r="T6" s="72"/>
      <c r="U6" s="72"/>
      <c r="V6" s="72"/>
      <c r="W6" s="72"/>
      <c r="X6" s="72"/>
      <c r="Y6" s="72"/>
      <c r="Z6" s="72"/>
      <c r="AA6" s="72"/>
      <c r="AB6" s="72"/>
      <c r="AC6" s="72"/>
      <c r="AD6" s="72"/>
      <c r="AE6" s="72"/>
      <c r="AF6" s="72"/>
      <c r="AG6" s="72"/>
      <c r="AH6" s="72"/>
      <c r="AI6" s="72"/>
      <c r="AJ6" s="72"/>
      <c r="AK6" s="72"/>
      <c r="AL6" s="72"/>
      <c r="AM6" s="72"/>
      <c r="AN6" s="72"/>
      <c r="AO6" s="72"/>
      <c r="AP6" s="72"/>
      <c r="AQ6" s="72"/>
      <c r="AR6" s="72"/>
      <c r="AS6" s="72"/>
      <c r="AT6" s="72"/>
      <c r="AU6" s="72"/>
      <c r="AV6" s="72"/>
      <c r="AW6" s="72"/>
      <c r="AX6" s="72"/>
      <c r="AY6" s="72"/>
      <c r="AZ6" s="72"/>
      <c r="BA6" s="72"/>
      <c r="BB6" s="72"/>
      <c r="BC6" s="72"/>
      <c r="BD6" s="72"/>
      <c r="BE6" s="72"/>
      <c r="BF6" s="72"/>
      <c r="BG6" s="72"/>
      <c r="BH6" s="72"/>
      <c r="BI6" s="72"/>
      <c r="BJ6" s="72"/>
      <c r="BK6" s="72"/>
      <c r="BL6" s="72"/>
      <c r="BM6" s="72"/>
      <c r="BN6" s="72"/>
      <c r="BO6" s="72"/>
      <c r="BP6" s="72"/>
    </row>
    <row r="7" spans="1:68">
      <c r="A7" s="76" t="s">
        <v>4</v>
      </c>
      <c r="B7" s="76">
        <f>J10</f>
        <v>14546545011.566044</v>
      </c>
      <c r="C7" s="76">
        <v>14551776554</v>
      </c>
      <c r="D7" s="72"/>
      <c r="E7" s="72"/>
      <c r="F7" s="72"/>
      <c r="G7" s="72"/>
      <c r="H7" s="72"/>
      <c r="I7" s="73"/>
      <c r="J7" s="73"/>
      <c r="K7" s="72"/>
      <c r="L7" s="74"/>
      <c r="M7" s="75"/>
      <c r="N7" s="72"/>
      <c r="O7" s="72"/>
      <c r="P7" s="72"/>
      <c r="Q7" s="72"/>
      <c r="R7" s="72"/>
      <c r="S7" s="72"/>
      <c r="T7" s="72"/>
      <c r="U7" s="72"/>
      <c r="V7" s="72"/>
      <c r="W7" s="72"/>
      <c r="X7" s="72"/>
      <c r="Y7" s="72"/>
      <c r="Z7" s="72"/>
      <c r="AA7" s="72"/>
      <c r="AB7" s="72"/>
      <c r="AC7" s="72"/>
      <c r="AD7" s="72"/>
      <c r="AE7" s="72"/>
      <c r="AF7" s="72"/>
      <c r="AG7" s="72"/>
      <c r="AH7" s="72"/>
      <c r="AI7" s="72"/>
      <c r="AJ7" s="72"/>
      <c r="AK7" s="72"/>
      <c r="AL7" s="72"/>
      <c r="AM7" s="72"/>
      <c r="AN7" s="72"/>
      <c r="AO7" s="72"/>
      <c r="AP7" s="72"/>
      <c r="AQ7" s="72"/>
      <c r="AR7" s="72"/>
      <c r="AS7" s="72"/>
      <c r="AT7" s="72"/>
      <c r="AU7" s="72"/>
      <c r="AV7" s="72"/>
      <c r="AW7" s="72"/>
      <c r="AX7" s="72"/>
      <c r="AY7" s="72"/>
      <c r="AZ7" s="72"/>
      <c r="BA7" s="72"/>
      <c r="BB7" s="72"/>
      <c r="BC7" s="72"/>
      <c r="BD7" s="72"/>
      <c r="BE7" s="72"/>
      <c r="BF7" s="72"/>
      <c r="BG7" s="72"/>
      <c r="BH7" s="72"/>
      <c r="BI7" s="72"/>
      <c r="BJ7" s="72"/>
      <c r="BK7" s="72"/>
      <c r="BL7" s="72"/>
      <c r="BM7" s="72"/>
      <c r="BN7" s="72"/>
      <c r="BO7" s="72"/>
      <c r="BP7" s="72"/>
    </row>
    <row r="8" spans="1:68">
      <c r="A8" s="76" t="s">
        <v>6</v>
      </c>
      <c r="B8" s="76"/>
      <c r="C8" s="76">
        <f>3413148957</f>
        <v>3413148957</v>
      </c>
      <c r="D8" s="72"/>
      <c r="E8" s="72"/>
      <c r="F8" s="72"/>
      <c r="G8" s="72"/>
      <c r="H8" s="72"/>
      <c r="I8" s="73"/>
      <c r="J8" s="73"/>
      <c r="K8" s="72"/>
      <c r="L8" s="74"/>
      <c r="M8" s="75"/>
      <c r="N8" s="72"/>
      <c r="O8" s="72"/>
      <c r="P8" s="72"/>
      <c r="Q8" s="72"/>
      <c r="R8" s="72"/>
      <c r="S8" s="72"/>
      <c r="T8" s="72"/>
      <c r="U8" s="72"/>
      <c r="V8" s="72"/>
      <c r="W8" s="72"/>
      <c r="X8" s="72"/>
      <c r="Y8" s="72"/>
      <c r="Z8" s="72"/>
      <c r="AA8" s="72"/>
      <c r="AB8" s="72"/>
      <c r="AC8" s="72"/>
      <c r="AD8" s="72"/>
      <c r="AE8" s="72"/>
      <c r="AF8" s="72"/>
      <c r="AG8" s="72"/>
      <c r="AH8" s="72"/>
      <c r="AI8" s="72"/>
      <c r="AJ8" s="72"/>
      <c r="AK8" s="72"/>
      <c r="AL8" s="72"/>
      <c r="AM8" s="72"/>
      <c r="AN8" s="72"/>
      <c r="AO8" s="72"/>
      <c r="AP8" s="72"/>
      <c r="AQ8" s="72"/>
      <c r="AR8" s="72"/>
      <c r="AS8" s="72"/>
      <c r="AT8" s="72"/>
      <c r="AU8" s="72"/>
      <c r="AV8" s="72"/>
      <c r="AW8" s="72"/>
      <c r="AX8" s="72"/>
      <c r="AY8" s="72"/>
      <c r="AZ8" s="72"/>
      <c r="BA8" s="72"/>
      <c r="BB8" s="72"/>
      <c r="BC8" s="72"/>
      <c r="BD8" s="72"/>
      <c r="BE8" s="72"/>
      <c r="BF8" s="72"/>
      <c r="BG8" s="72"/>
      <c r="BH8" s="72"/>
      <c r="BI8" s="72"/>
      <c r="BJ8" s="72"/>
      <c r="BK8" s="72"/>
      <c r="BL8" s="72"/>
      <c r="BM8" s="72"/>
      <c r="BN8" s="72"/>
      <c r="BO8" s="72"/>
      <c r="BP8" s="72"/>
    </row>
    <row r="9" spans="1:68">
      <c r="A9" s="76" t="s">
        <v>186</v>
      </c>
      <c r="B9" s="76"/>
      <c r="C9" s="76">
        <v>70201631</v>
      </c>
      <c r="D9" s="72"/>
      <c r="E9" s="72"/>
      <c r="F9" s="72"/>
      <c r="G9" s="72"/>
      <c r="H9" s="72"/>
      <c r="I9" s="73"/>
      <c r="J9" s="73"/>
      <c r="K9" s="72"/>
      <c r="L9" s="74"/>
      <c r="M9" s="75"/>
      <c r="N9" s="72"/>
      <c r="O9" s="72"/>
      <c r="P9" s="72"/>
      <c r="Q9" s="72"/>
      <c r="R9" s="72"/>
      <c r="S9" s="72"/>
      <c r="T9" s="72"/>
      <c r="U9" s="72"/>
      <c r="V9" s="72"/>
      <c r="W9" s="72"/>
      <c r="X9" s="72"/>
      <c r="Y9" s="72"/>
      <c r="Z9" s="72"/>
      <c r="AA9" s="72"/>
      <c r="AB9" s="72"/>
      <c r="AC9" s="72"/>
      <c r="AD9" s="72"/>
      <c r="AE9" s="72"/>
      <c r="AF9" s="72"/>
      <c r="AG9" s="72"/>
      <c r="AH9" s="72"/>
      <c r="AI9" s="72"/>
      <c r="AJ9" s="72"/>
      <c r="AK9" s="72"/>
      <c r="AL9" s="72"/>
      <c r="AM9" s="72"/>
      <c r="AN9" s="72"/>
      <c r="AO9" s="72"/>
      <c r="AP9" s="72"/>
      <c r="AQ9" s="72"/>
      <c r="AR9" s="72"/>
      <c r="AS9" s="72"/>
      <c r="AT9" s="72"/>
      <c r="AU9" s="72"/>
      <c r="AV9" s="72"/>
      <c r="AW9" s="72"/>
      <c r="AX9" s="72"/>
      <c r="AY9" s="72"/>
      <c r="AZ9" s="72"/>
      <c r="BA9" s="72"/>
      <c r="BB9" s="72"/>
      <c r="BC9" s="72"/>
      <c r="BD9" s="72"/>
      <c r="BE9" s="72"/>
      <c r="BF9" s="72"/>
      <c r="BG9" s="72"/>
      <c r="BH9" s="72"/>
      <c r="BI9" s="72"/>
      <c r="BJ9" s="72"/>
      <c r="BK9" s="72"/>
      <c r="BL9" s="72"/>
      <c r="BM9" s="72"/>
      <c r="BN9" s="72"/>
      <c r="BO9" s="72"/>
      <c r="BP9" s="72"/>
    </row>
    <row r="10" spans="1:68">
      <c r="A10" s="76" t="s">
        <v>109</v>
      </c>
      <c r="B10" s="76">
        <f>I10</f>
        <v>3488582130.4339318</v>
      </c>
      <c r="C10" s="76">
        <f>SUM(C8:C9)</f>
        <v>3483350588</v>
      </c>
      <c r="D10" s="72"/>
      <c r="E10" s="72"/>
      <c r="F10" s="72"/>
      <c r="G10" s="72"/>
      <c r="H10" s="72"/>
      <c r="I10" s="65">
        <f>SUM(I12:I2963)</f>
        <v>3488582130.4339318</v>
      </c>
      <c r="J10" s="65">
        <f>SUM(J12:J2963)</f>
        <v>14546545011.566044</v>
      </c>
      <c r="K10" s="72"/>
      <c r="L10" s="74"/>
      <c r="M10" s="75"/>
      <c r="N10" s="72"/>
      <c r="O10" s="72"/>
      <c r="P10" s="72"/>
      <c r="Q10" s="72"/>
      <c r="R10" s="72"/>
      <c r="S10" s="72"/>
      <c r="T10" s="72"/>
      <c r="U10" s="72"/>
      <c r="V10" s="72"/>
      <c r="W10" s="72"/>
      <c r="X10" s="72"/>
      <c r="Y10" s="72"/>
      <c r="Z10" s="72"/>
      <c r="AA10" s="72"/>
      <c r="AB10" s="72"/>
      <c r="AC10" s="72"/>
      <c r="AD10" s="72"/>
      <c r="AE10" s="72"/>
      <c r="AF10" s="72"/>
      <c r="AG10" s="72"/>
      <c r="AH10" s="72"/>
      <c r="AI10" s="72"/>
      <c r="AJ10" s="72"/>
      <c r="AK10" s="72"/>
      <c r="AL10" s="72"/>
      <c r="AM10" s="72"/>
      <c r="AN10" s="72"/>
      <c r="AO10" s="72"/>
      <c r="AP10" s="72"/>
      <c r="AQ10" s="72"/>
      <c r="AR10" s="72"/>
      <c r="AS10" s="72"/>
      <c r="AT10" s="72"/>
      <c r="AU10" s="72"/>
      <c r="AV10" s="72"/>
      <c r="AW10" s="72"/>
      <c r="AX10" s="72"/>
      <c r="AY10" s="72"/>
      <c r="AZ10" s="72"/>
      <c r="BA10" s="72"/>
      <c r="BB10" s="72"/>
      <c r="BC10" s="72"/>
      <c r="BD10" s="72"/>
      <c r="BE10" s="72"/>
      <c r="BF10" s="72"/>
      <c r="BG10" s="72"/>
      <c r="BH10" s="72"/>
      <c r="BI10" s="72"/>
      <c r="BJ10" s="72"/>
      <c r="BK10" s="72"/>
      <c r="BL10" s="72"/>
      <c r="BM10" s="72"/>
      <c r="BN10" s="72"/>
      <c r="BO10" s="72"/>
      <c r="BP10" s="72"/>
    </row>
    <row r="11" spans="1:68">
      <c r="A11" s="19" t="s">
        <v>187</v>
      </c>
      <c r="B11" s="19" t="s">
        <v>188</v>
      </c>
      <c r="C11" s="19" t="s">
        <v>105</v>
      </c>
      <c r="D11" s="19" t="s">
        <v>106</v>
      </c>
      <c r="E11" s="19" t="s">
        <v>189</v>
      </c>
      <c r="F11" s="19" t="s">
        <v>190</v>
      </c>
      <c r="G11" s="19" t="s">
        <v>191</v>
      </c>
      <c r="H11" s="19" t="s">
        <v>192</v>
      </c>
      <c r="I11" s="66" t="s">
        <v>193</v>
      </c>
      <c r="J11" s="66" t="s">
        <v>194</v>
      </c>
      <c r="K11" s="19" t="s">
        <v>195</v>
      </c>
    </row>
    <row r="12" spans="1:68">
      <c r="A12" s="20" t="s">
        <v>196</v>
      </c>
      <c r="B12" s="21" t="s">
        <v>24</v>
      </c>
      <c r="C12" s="20" t="s">
        <v>111</v>
      </c>
      <c r="D12" s="20" t="s">
        <v>112</v>
      </c>
      <c r="E12" s="20" t="s">
        <v>197</v>
      </c>
      <c r="F12" s="20" t="s">
        <v>198</v>
      </c>
      <c r="G12" s="22">
        <v>16.468599180452269</v>
      </c>
      <c r="H12" s="22">
        <v>0.66004178160971705</v>
      </c>
      <c r="I12" s="22">
        <v>223998.47009735744</v>
      </c>
      <c r="J12" s="22">
        <v>434901.52990264253</v>
      </c>
      <c r="K12" s="23">
        <v>6.34E-12</v>
      </c>
    </row>
    <row r="13" spans="1:68">
      <c r="A13" s="20" t="s">
        <v>199</v>
      </c>
      <c r="B13" s="21" t="s">
        <v>24</v>
      </c>
      <c r="C13" s="20" t="s">
        <v>111</v>
      </c>
      <c r="D13" s="20" t="s">
        <v>112</v>
      </c>
      <c r="E13" s="20" t="s">
        <v>200</v>
      </c>
      <c r="F13" s="20" t="s">
        <v>201</v>
      </c>
      <c r="G13" s="22">
        <v>13.737075399363921</v>
      </c>
      <c r="H13" s="22">
        <v>0.8499947566506314</v>
      </c>
      <c r="I13" s="22">
        <v>33063.105702364381</v>
      </c>
      <c r="J13" s="22">
        <v>187349.89429763562</v>
      </c>
      <c r="K13" s="23">
        <v>4.7040000000000002E-12</v>
      </c>
    </row>
    <row r="14" spans="1:68">
      <c r="A14" s="20" t="s">
        <v>202</v>
      </c>
      <c r="B14" s="21" t="s">
        <v>24</v>
      </c>
      <c r="C14" s="20" t="s">
        <v>113</v>
      </c>
      <c r="D14" s="20" t="s">
        <v>114</v>
      </c>
      <c r="E14" s="20" t="s">
        <v>197</v>
      </c>
      <c r="F14" s="20" t="s">
        <v>203</v>
      </c>
      <c r="G14" s="22">
        <v>20.497027804410354</v>
      </c>
      <c r="H14" s="22">
        <v>0.37990070901179734</v>
      </c>
      <c r="I14" s="22">
        <v>388058.13630041719</v>
      </c>
      <c r="J14" s="22">
        <v>237741.86369958278</v>
      </c>
      <c r="K14" s="23">
        <v>3.5399999999999999E-12</v>
      </c>
    </row>
    <row r="15" spans="1:68">
      <c r="A15" s="20" t="s">
        <v>204</v>
      </c>
      <c r="B15" s="21" t="s">
        <v>24</v>
      </c>
      <c r="C15" s="20" t="s">
        <v>111</v>
      </c>
      <c r="D15" s="20" t="s">
        <v>112</v>
      </c>
      <c r="E15" s="20" t="s">
        <v>197</v>
      </c>
      <c r="F15" s="20" t="s">
        <v>205</v>
      </c>
      <c r="G15" s="22">
        <v>18.483694779116465</v>
      </c>
      <c r="H15" s="22">
        <v>0.51990995972764498</v>
      </c>
      <c r="I15" s="22">
        <v>298856.05006954103</v>
      </c>
      <c r="J15" s="22">
        <v>323643.94993045897</v>
      </c>
      <c r="K15" s="23">
        <v>4.1999999999999998E-13</v>
      </c>
    </row>
    <row r="16" spans="1:68">
      <c r="A16" s="20" t="s">
        <v>206</v>
      </c>
      <c r="B16" s="21" t="s">
        <v>24</v>
      </c>
      <c r="C16" s="20" t="s">
        <v>111</v>
      </c>
      <c r="D16" s="20" t="s">
        <v>112</v>
      </c>
      <c r="E16" s="20" t="s">
        <v>197</v>
      </c>
      <c r="F16" s="20" t="s">
        <v>207</v>
      </c>
      <c r="G16" s="22">
        <v>17.764837786259541</v>
      </c>
      <c r="H16" s="22">
        <v>0.56990001486373154</v>
      </c>
      <c r="I16" s="22">
        <v>270446.87065368559</v>
      </c>
      <c r="J16" s="22">
        <v>358353.12934631441</v>
      </c>
      <c r="K16" s="23">
        <v>4.6800000000000003E-12</v>
      </c>
    </row>
    <row r="17" spans="1:12">
      <c r="A17" s="20" t="s">
        <v>208</v>
      </c>
      <c r="B17" s="21" t="s">
        <v>24</v>
      </c>
      <c r="C17" s="20" t="s">
        <v>111</v>
      </c>
      <c r="D17" s="20" t="s">
        <v>112</v>
      </c>
      <c r="E17" s="20" t="s">
        <v>197</v>
      </c>
      <c r="F17" s="20" t="s">
        <v>209</v>
      </c>
      <c r="G17" s="22">
        <v>17.187942263685972</v>
      </c>
      <c r="H17" s="22">
        <v>0.61001792324854165</v>
      </c>
      <c r="I17" s="22">
        <v>221548.8178025035</v>
      </c>
      <c r="J17" s="22">
        <v>346551.18219749653</v>
      </c>
      <c r="K17" s="23">
        <v>7.5200000000000003E-12</v>
      </c>
      <c r="L17" s="49"/>
    </row>
    <row r="18" spans="1:12">
      <c r="A18" s="20" t="s">
        <v>210</v>
      </c>
      <c r="B18" s="21" t="s">
        <v>24</v>
      </c>
      <c r="C18" s="20" t="s">
        <v>111</v>
      </c>
      <c r="D18" s="20" t="s">
        <v>112</v>
      </c>
      <c r="E18" s="20" t="s">
        <v>197</v>
      </c>
      <c r="F18" s="20" t="s">
        <v>211</v>
      </c>
      <c r="G18" s="22">
        <v>17.764106019766398</v>
      </c>
      <c r="H18" s="22">
        <v>0.56995090265880399</v>
      </c>
      <c r="I18" s="22">
        <v>191457.85813630046</v>
      </c>
      <c r="J18" s="22">
        <v>253742.14186369954</v>
      </c>
      <c r="K18" s="23">
        <v>6.0000000000000003E-12</v>
      </c>
      <c r="L18" s="49"/>
    </row>
    <row r="19" spans="1:12">
      <c r="A19" s="20" t="s">
        <v>212</v>
      </c>
      <c r="B19" s="21" t="s">
        <v>24</v>
      </c>
      <c r="C19" s="20" t="s">
        <v>111</v>
      </c>
      <c r="D19" s="20" t="s">
        <v>112</v>
      </c>
      <c r="E19" s="20" t="s">
        <v>213</v>
      </c>
      <c r="F19" s="20" t="s">
        <v>214</v>
      </c>
      <c r="G19" s="22">
        <v>17.907202881152461</v>
      </c>
      <c r="H19" s="22">
        <v>0.55999979964169255</v>
      </c>
      <c r="I19" s="22">
        <v>146608.06675938805</v>
      </c>
      <c r="J19" s="22">
        <v>186591.93324061195</v>
      </c>
      <c r="K19" s="23">
        <v>5.6000000000000004E-13</v>
      </c>
    </row>
    <row r="20" spans="1:12">
      <c r="A20" s="20" t="s">
        <v>215</v>
      </c>
      <c r="B20" s="21" t="s">
        <v>24</v>
      </c>
      <c r="C20" s="20" t="s">
        <v>111</v>
      </c>
      <c r="D20" s="20" t="s">
        <v>112</v>
      </c>
      <c r="E20" s="20" t="s">
        <v>197</v>
      </c>
      <c r="F20" s="20" t="s">
        <v>216</v>
      </c>
      <c r="G20" s="22">
        <v>17.187429583132143</v>
      </c>
      <c r="H20" s="22">
        <v>0.61005357558190942</v>
      </c>
      <c r="I20" s="22">
        <v>242273.71349095966</v>
      </c>
      <c r="J20" s="22">
        <v>379026.28650904034</v>
      </c>
      <c r="K20" s="23">
        <v>4.7999999999999997E-12</v>
      </c>
    </row>
    <row r="21" spans="1:12">
      <c r="A21" s="20" t="s">
        <v>217</v>
      </c>
      <c r="B21" s="21" t="s">
        <v>24</v>
      </c>
      <c r="C21" s="20" t="s">
        <v>113</v>
      </c>
      <c r="D21" s="20" t="s">
        <v>114</v>
      </c>
      <c r="E21" s="20" t="s">
        <v>213</v>
      </c>
      <c r="F21" s="20" t="s">
        <v>218</v>
      </c>
      <c r="G21" s="22">
        <v>20.352644560153468</v>
      </c>
      <c r="H21" s="22">
        <v>0.38994126841770044</v>
      </c>
      <c r="I21" s="22">
        <v>222610.43115438113</v>
      </c>
      <c r="J21" s="22">
        <v>142289.56884561889</v>
      </c>
      <c r="K21" s="23">
        <v>1.2200000000000001E-12</v>
      </c>
    </row>
    <row r="22" spans="1:12">
      <c r="A22" s="20" t="s">
        <v>219</v>
      </c>
      <c r="B22" s="21" t="s">
        <v>24</v>
      </c>
      <c r="C22" s="20" t="s">
        <v>111</v>
      </c>
      <c r="D22" s="20" t="s">
        <v>112</v>
      </c>
      <c r="E22" s="20" t="s">
        <v>197</v>
      </c>
      <c r="F22" s="20" t="s">
        <v>220</v>
      </c>
      <c r="G22" s="22">
        <v>16.900117267663443</v>
      </c>
      <c r="H22" s="22">
        <v>0.63003356970351576</v>
      </c>
      <c r="I22" s="22">
        <v>252391.09874826155</v>
      </c>
      <c r="J22" s="22">
        <v>429808.90125173843</v>
      </c>
      <c r="K22" s="23">
        <v>7.5599999999999993E-12</v>
      </c>
    </row>
    <row r="23" spans="1:12">
      <c r="A23" s="20" t="s">
        <v>221</v>
      </c>
      <c r="B23" s="21" t="s">
        <v>24</v>
      </c>
      <c r="C23" s="20" t="s">
        <v>111</v>
      </c>
      <c r="D23" s="20" t="s">
        <v>112</v>
      </c>
      <c r="E23" s="20" t="s">
        <v>222</v>
      </c>
      <c r="F23" s="20" t="s">
        <v>223</v>
      </c>
      <c r="G23" s="22">
        <v>13.018945822454308</v>
      </c>
      <c r="H23" s="22">
        <v>0.89993422653308008</v>
      </c>
      <c r="I23" s="22">
        <v>61320.305980528523</v>
      </c>
      <c r="J23" s="22">
        <v>551479.69401947153</v>
      </c>
      <c r="K23" s="23">
        <v>5.6199999999999999E-12</v>
      </c>
    </row>
    <row r="24" spans="1:12">
      <c r="A24" s="20" t="s">
        <v>224</v>
      </c>
      <c r="B24" s="21" t="s">
        <v>24</v>
      </c>
      <c r="C24" s="20" t="s">
        <v>111</v>
      </c>
      <c r="D24" s="20" t="s">
        <v>112</v>
      </c>
      <c r="E24" s="20" t="s">
        <v>200</v>
      </c>
      <c r="F24" s="20" t="s">
        <v>225</v>
      </c>
      <c r="G24" s="22">
        <v>14.313184828416617</v>
      </c>
      <c r="H24" s="22">
        <v>0.80993151401831598</v>
      </c>
      <c r="I24" s="22">
        <v>157851.87760778857</v>
      </c>
      <c r="J24" s="22">
        <v>672648.12239221146</v>
      </c>
      <c r="K24" s="23">
        <v>1.7399999999999999E-11</v>
      </c>
    </row>
    <row r="25" spans="1:12">
      <c r="A25" s="20" t="s">
        <v>226</v>
      </c>
      <c r="B25" s="21" t="s">
        <v>24</v>
      </c>
      <c r="C25" s="20" t="s">
        <v>111</v>
      </c>
      <c r="D25" s="20" t="s">
        <v>112</v>
      </c>
      <c r="E25" s="20" t="s">
        <v>197</v>
      </c>
      <c r="F25" s="20" t="s">
        <v>227</v>
      </c>
      <c r="G25" s="22">
        <v>18.050850617571662</v>
      </c>
      <c r="H25" s="22">
        <v>0.55001038820781212</v>
      </c>
      <c r="I25" s="22">
        <v>193090.54242002781</v>
      </c>
      <c r="J25" s="22">
        <v>236009.45757997219</v>
      </c>
      <c r="K25" s="23">
        <v>2.6400000000000001E-12</v>
      </c>
    </row>
    <row r="26" spans="1:12">
      <c r="A26" s="20" t="s">
        <v>228</v>
      </c>
      <c r="B26" s="21" t="s">
        <v>24</v>
      </c>
      <c r="C26" s="20" t="s">
        <v>111</v>
      </c>
      <c r="D26" s="20" t="s">
        <v>112</v>
      </c>
      <c r="E26" s="20" t="s">
        <v>197</v>
      </c>
      <c r="F26" s="20" t="s">
        <v>229</v>
      </c>
      <c r="G26" s="22">
        <v>16.037641945885323</v>
      </c>
      <c r="H26" s="22">
        <v>0.69001099124580512</v>
      </c>
      <c r="I26" s="22">
        <v>221115.15994436722</v>
      </c>
      <c r="J26" s="22">
        <v>492184.84005563281</v>
      </c>
      <c r="K26" s="23">
        <v>2.5400000000000001E-12</v>
      </c>
    </row>
    <row r="27" spans="1:12">
      <c r="A27" s="20" t="s">
        <v>230</v>
      </c>
      <c r="B27" s="21" t="s">
        <v>24</v>
      </c>
      <c r="C27" s="20" t="s">
        <v>113</v>
      </c>
      <c r="D27" s="20" t="s">
        <v>114</v>
      </c>
      <c r="E27" s="20" t="s">
        <v>231</v>
      </c>
      <c r="F27" s="20" t="s">
        <v>232</v>
      </c>
      <c r="G27" s="22">
        <v>20.783607757043541</v>
      </c>
      <c r="H27" s="22">
        <v>0.35997164415552574</v>
      </c>
      <c r="I27" s="22">
        <v>174919.74965229482</v>
      </c>
      <c r="J27" s="22">
        <v>98380.25034770518</v>
      </c>
      <c r="K27" s="23">
        <v>4.4159999999999998E-12</v>
      </c>
    </row>
    <row r="28" spans="1:12">
      <c r="A28" s="20" t="s">
        <v>233</v>
      </c>
      <c r="B28" s="21" t="s">
        <v>24</v>
      </c>
      <c r="C28" s="20" t="s">
        <v>111</v>
      </c>
      <c r="D28" s="20" t="s">
        <v>112</v>
      </c>
      <c r="E28" s="20" t="s">
        <v>213</v>
      </c>
      <c r="F28" s="20" t="s">
        <v>234</v>
      </c>
      <c r="G28" s="22">
        <v>18.050752963793656</v>
      </c>
      <c r="H28" s="22">
        <v>0.55001717915204063</v>
      </c>
      <c r="I28" s="22">
        <v>140439.63838664812</v>
      </c>
      <c r="J28" s="22">
        <v>171660.36161335188</v>
      </c>
      <c r="K28" s="23">
        <v>1.76E-12</v>
      </c>
    </row>
    <row r="29" spans="1:12">
      <c r="A29" s="20" t="s">
        <v>235</v>
      </c>
      <c r="B29" s="21" t="s">
        <v>24</v>
      </c>
      <c r="C29" s="20" t="s">
        <v>111</v>
      </c>
      <c r="D29" s="20" t="s">
        <v>112</v>
      </c>
      <c r="E29" s="20" t="s">
        <v>236</v>
      </c>
      <c r="F29" s="20" t="s">
        <v>237</v>
      </c>
      <c r="G29" s="22">
        <v>15.750019081541788</v>
      </c>
      <c r="H29" s="22">
        <v>0.71001258125578659</v>
      </c>
      <c r="I29" s="22">
        <v>227959.10987482616</v>
      </c>
      <c r="J29" s="22">
        <v>558140.89012517384</v>
      </c>
      <c r="K29" s="23">
        <v>2.1199999999999999E-12</v>
      </c>
    </row>
    <row r="30" spans="1:12">
      <c r="A30" s="20" t="s">
        <v>238</v>
      </c>
      <c r="B30" s="21" t="s">
        <v>24</v>
      </c>
      <c r="C30" s="20" t="s">
        <v>113</v>
      </c>
      <c r="D30" s="20" t="s">
        <v>114</v>
      </c>
      <c r="E30" s="20" t="s">
        <v>236</v>
      </c>
      <c r="F30" s="20" t="s">
        <v>239</v>
      </c>
      <c r="G30" s="22">
        <v>18.770003267617906</v>
      </c>
      <c r="H30" s="22">
        <v>0.49999977276648783</v>
      </c>
      <c r="I30" s="22">
        <v>459050.20862308756</v>
      </c>
      <c r="J30" s="22">
        <v>459049.7913769125</v>
      </c>
      <c r="K30" s="23">
        <v>5.4400000000000002E-12</v>
      </c>
    </row>
    <row r="31" spans="1:12">
      <c r="A31" s="20" t="s">
        <v>240</v>
      </c>
      <c r="B31" s="21" t="s">
        <v>24</v>
      </c>
      <c r="C31" s="20" t="s">
        <v>111</v>
      </c>
      <c r="D31" s="20" t="s">
        <v>112</v>
      </c>
      <c r="E31" s="20" t="s">
        <v>197</v>
      </c>
      <c r="F31" s="20" t="s">
        <v>241</v>
      </c>
      <c r="G31" s="22">
        <v>17.046721974908944</v>
      </c>
      <c r="H31" s="22">
        <v>0.61983852747503865</v>
      </c>
      <c r="I31" s="22">
        <v>187875.79972183591</v>
      </c>
      <c r="J31" s="22">
        <v>306324.20027816412</v>
      </c>
      <c r="K31" s="23">
        <v>1.6799999999999999E-12</v>
      </c>
    </row>
    <row r="32" spans="1:12">
      <c r="A32" s="20" t="s">
        <v>242</v>
      </c>
      <c r="B32" s="21" t="s">
        <v>24</v>
      </c>
      <c r="C32" s="20" t="s">
        <v>111</v>
      </c>
      <c r="D32" s="20" t="s">
        <v>112</v>
      </c>
      <c r="E32" s="20" t="s">
        <v>197</v>
      </c>
      <c r="F32" s="20" t="s">
        <v>243</v>
      </c>
      <c r="G32" s="22">
        <v>17.763335584064823</v>
      </c>
      <c r="H32" s="22">
        <v>0.57000447955042954</v>
      </c>
      <c r="I32" s="22">
        <v>191047.00973574416</v>
      </c>
      <c r="J32" s="22">
        <v>253252.99026425584</v>
      </c>
      <c r="K32" s="23">
        <v>1.28E-12</v>
      </c>
    </row>
    <row r="33" spans="1:11">
      <c r="A33" s="20" t="s">
        <v>244</v>
      </c>
      <c r="B33" s="21" t="s">
        <v>24</v>
      </c>
      <c r="C33" s="20" t="s">
        <v>113</v>
      </c>
      <c r="D33" s="20" t="s">
        <v>114</v>
      </c>
      <c r="E33" s="20" t="s">
        <v>197</v>
      </c>
      <c r="F33" s="20" t="s">
        <v>241</v>
      </c>
      <c r="G33" s="22">
        <v>20.782962363415621</v>
      </c>
      <c r="H33" s="22">
        <v>0.36001652549265506</v>
      </c>
      <c r="I33" s="22">
        <v>316279.83310152986</v>
      </c>
      <c r="J33" s="22">
        <v>177920.16689847014</v>
      </c>
      <c r="K33" s="23">
        <v>1.4000000000000001E-12</v>
      </c>
    </row>
    <row r="34" spans="1:11">
      <c r="A34" s="20" t="s">
        <v>245</v>
      </c>
      <c r="B34" s="21" t="s">
        <v>24</v>
      </c>
      <c r="C34" s="20" t="s">
        <v>111</v>
      </c>
      <c r="D34" s="20" t="s">
        <v>112</v>
      </c>
      <c r="E34" s="20" t="s">
        <v>197</v>
      </c>
      <c r="F34" s="20" t="s">
        <v>246</v>
      </c>
      <c r="G34" s="22">
        <v>17.044956721427308</v>
      </c>
      <c r="H34" s="22">
        <v>0.6199612850189633</v>
      </c>
      <c r="I34" s="22">
        <v>215139.91655076487</v>
      </c>
      <c r="J34" s="22">
        <v>350960.08344923513</v>
      </c>
      <c r="K34" s="23">
        <v>7.0000000000000005E-13</v>
      </c>
    </row>
    <row r="35" spans="1:11">
      <c r="A35" s="20" t="s">
        <v>247</v>
      </c>
      <c r="B35" s="21" t="s">
        <v>24</v>
      </c>
      <c r="C35" s="20" t="s">
        <v>111</v>
      </c>
      <c r="D35" s="20" t="s">
        <v>112</v>
      </c>
      <c r="E35" s="20" t="s">
        <v>197</v>
      </c>
      <c r="F35" s="20" t="s">
        <v>248</v>
      </c>
      <c r="G35" s="22">
        <v>17.619523872855432</v>
      </c>
      <c r="H35" s="22">
        <v>0.5800052939599839</v>
      </c>
      <c r="I35" s="22">
        <v>315794.01947148808</v>
      </c>
      <c r="J35" s="22">
        <v>436105.98052851192</v>
      </c>
      <c r="K35" s="23">
        <v>2.56E-12</v>
      </c>
    </row>
    <row r="36" spans="1:11">
      <c r="A36" s="20" t="s">
        <v>249</v>
      </c>
      <c r="B36" s="21" t="s">
        <v>24</v>
      </c>
      <c r="C36" s="20" t="s">
        <v>113</v>
      </c>
      <c r="D36" s="20" t="s">
        <v>114</v>
      </c>
      <c r="E36" s="20" t="s">
        <v>213</v>
      </c>
      <c r="F36" s="20" t="s">
        <v>250</v>
      </c>
      <c r="G36" s="22">
        <v>21.360787599497279</v>
      </c>
      <c r="H36" s="22">
        <v>0.31983396387362462</v>
      </c>
      <c r="I36" s="22">
        <v>162355.6328233658</v>
      </c>
      <c r="J36" s="22">
        <v>76344.367176634201</v>
      </c>
      <c r="K36" s="23">
        <v>5.396E-12</v>
      </c>
    </row>
    <row r="37" spans="1:11">
      <c r="A37" s="20" t="s">
        <v>251</v>
      </c>
      <c r="B37" s="21" t="s">
        <v>24</v>
      </c>
      <c r="C37" s="20" t="s">
        <v>113</v>
      </c>
      <c r="D37" s="20" t="s">
        <v>114</v>
      </c>
      <c r="E37" s="20" t="s">
        <v>252</v>
      </c>
      <c r="F37" s="20" t="s">
        <v>253</v>
      </c>
      <c r="G37" s="22">
        <v>22.223403084566165</v>
      </c>
      <c r="H37" s="22">
        <v>0.25984679523183835</v>
      </c>
      <c r="I37" s="22">
        <v>235394.62447844227</v>
      </c>
      <c r="J37" s="22">
        <v>82640.375521557711</v>
      </c>
      <c r="K37" s="23">
        <v>7.5140000000000005E-12</v>
      </c>
    </row>
    <row r="38" spans="1:11">
      <c r="A38" s="20" t="s">
        <v>254</v>
      </c>
      <c r="B38" s="21" t="s">
        <v>24</v>
      </c>
      <c r="C38" s="20" t="s">
        <v>113</v>
      </c>
      <c r="D38" s="20" t="s">
        <v>114</v>
      </c>
      <c r="E38" s="20" t="s">
        <v>213</v>
      </c>
      <c r="F38" s="20" t="s">
        <v>255</v>
      </c>
      <c r="G38" s="22">
        <v>22.223352346917739</v>
      </c>
      <c r="H38" s="22">
        <v>0.25985032358012944</v>
      </c>
      <c r="I38" s="22">
        <v>161548.76912378304</v>
      </c>
      <c r="J38" s="22">
        <v>56716.230876216949</v>
      </c>
      <c r="K38" s="23">
        <v>4.5999999999999996E-13</v>
      </c>
    </row>
    <row r="39" spans="1:11">
      <c r="A39" s="20" t="s">
        <v>256</v>
      </c>
      <c r="B39" s="21" t="s">
        <v>24</v>
      </c>
      <c r="C39" s="20" t="s">
        <v>113</v>
      </c>
      <c r="D39" s="20" t="s">
        <v>114</v>
      </c>
      <c r="E39" s="20" t="s">
        <v>213</v>
      </c>
      <c r="F39" s="20" t="s">
        <v>257</v>
      </c>
      <c r="G39" s="22">
        <v>19.199343015214385</v>
      </c>
      <c r="H39" s="22">
        <v>0.47014304483905534</v>
      </c>
      <c r="I39" s="22">
        <v>153234.6314325452</v>
      </c>
      <c r="J39" s="22">
        <v>135965.3685674548</v>
      </c>
      <c r="K39" s="23">
        <v>2.9000000000000002E-12</v>
      </c>
    </row>
    <row r="40" spans="1:11">
      <c r="A40" s="20" t="s">
        <v>258</v>
      </c>
      <c r="B40" s="21" t="s">
        <v>24</v>
      </c>
      <c r="C40" s="20" t="s">
        <v>111</v>
      </c>
      <c r="D40" s="20" t="s">
        <v>112</v>
      </c>
      <c r="E40" s="20" t="s">
        <v>197</v>
      </c>
      <c r="F40" s="20" t="s">
        <v>259</v>
      </c>
      <c r="G40" s="22">
        <v>14.314057413435927</v>
      </c>
      <c r="H40" s="22">
        <v>0.80987083355800227</v>
      </c>
      <c r="I40" s="22">
        <v>64244.645340751034</v>
      </c>
      <c r="J40" s="22">
        <v>273655.35465924896</v>
      </c>
      <c r="K40" s="23">
        <v>6.1999999999999998E-13</v>
      </c>
    </row>
    <row r="41" spans="1:11">
      <c r="A41" s="20" t="s">
        <v>260</v>
      </c>
      <c r="B41" s="21" t="s">
        <v>24</v>
      </c>
      <c r="C41" s="20" t="s">
        <v>111</v>
      </c>
      <c r="D41" s="20" t="s">
        <v>112</v>
      </c>
      <c r="E41" s="20" t="s">
        <v>261</v>
      </c>
      <c r="F41" s="20" t="s">
        <v>262</v>
      </c>
      <c r="G41" s="22">
        <v>16.325927861996863</v>
      </c>
      <c r="H41" s="22">
        <v>0.66996329193345872</v>
      </c>
      <c r="I41" s="22">
        <v>189408.06675938805</v>
      </c>
      <c r="J41" s="22">
        <v>384491.93324061198</v>
      </c>
      <c r="K41" s="23">
        <v>5.6000000000000004E-13</v>
      </c>
    </row>
    <row r="42" spans="1:11">
      <c r="A42" s="20" t="s">
        <v>263</v>
      </c>
      <c r="B42" s="21" t="s">
        <v>24</v>
      </c>
      <c r="C42" s="20" t="s">
        <v>111</v>
      </c>
      <c r="D42" s="20" t="s">
        <v>112</v>
      </c>
      <c r="E42" s="20" t="s">
        <v>213</v>
      </c>
      <c r="F42" s="20" t="s">
        <v>264</v>
      </c>
      <c r="G42" s="22">
        <v>20.434029484029484</v>
      </c>
      <c r="H42" s="22">
        <v>0.38428167704941008</v>
      </c>
      <c r="I42" s="22">
        <v>250597.3574408901</v>
      </c>
      <c r="J42" s="22">
        <v>156402.6425591099</v>
      </c>
      <c r="K42" s="23">
        <v>1.8E-12</v>
      </c>
    </row>
    <row r="43" spans="1:11">
      <c r="A43" s="20" t="s">
        <v>265</v>
      </c>
      <c r="B43" s="21" t="s">
        <v>24</v>
      </c>
      <c r="C43" s="20" t="s">
        <v>111</v>
      </c>
      <c r="D43" s="20" t="s">
        <v>112</v>
      </c>
      <c r="E43" s="20" t="s">
        <v>197</v>
      </c>
      <c r="F43" s="20" t="s">
        <v>266</v>
      </c>
      <c r="G43" s="22">
        <v>18.482047364400305</v>
      </c>
      <c r="H43" s="22">
        <v>0.52002452264253796</v>
      </c>
      <c r="I43" s="22">
        <v>314143.94993045891</v>
      </c>
      <c r="J43" s="22">
        <v>340356.05006954109</v>
      </c>
      <c r="K43" s="23">
        <v>4.1999999999999998E-13</v>
      </c>
    </row>
    <row r="44" spans="1:11">
      <c r="A44" s="20" t="s">
        <v>267</v>
      </c>
      <c r="B44" s="21" t="s">
        <v>24</v>
      </c>
      <c r="C44" s="20" t="s">
        <v>113</v>
      </c>
      <c r="D44" s="20" t="s">
        <v>114</v>
      </c>
      <c r="E44" s="20" t="s">
        <v>197</v>
      </c>
      <c r="F44" s="20" t="s">
        <v>268</v>
      </c>
      <c r="G44" s="22">
        <v>21.646253453038675</v>
      </c>
      <c r="H44" s="22">
        <v>0.2999823746148349</v>
      </c>
      <c r="I44" s="22">
        <v>405450.20862308762</v>
      </c>
      <c r="J44" s="22">
        <v>173749.79137691238</v>
      </c>
      <c r="K44" s="23">
        <v>5.4400000000000002E-12</v>
      </c>
    </row>
    <row r="45" spans="1:11">
      <c r="A45" s="20" t="s">
        <v>269</v>
      </c>
      <c r="B45" s="21" t="s">
        <v>24</v>
      </c>
      <c r="C45" s="20" t="s">
        <v>111</v>
      </c>
      <c r="D45" s="20" t="s">
        <v>112</v>
      </c>
      <c r="E45" s="20" t="s">
        <v>197</v>
      </c>
      <c r="F45" s="20" t="s">
        <v>270</v>
      </c>
      <c r="G45" s="22">
        <v>17.333333333333332</v>
      </c>
      <c r="H45" s="22">
        <v>0.59990727862772375</v>
      </c>
      <c r="I45" s="22">
        <v>258539.9165507649</v>
      </c>
      <c r="J45" s="22">
        <v>387660.08344923507</v>
      </c>
      <c r="K45" s="23">
        <v>7.0000000000000005E-13</v>
      </c>
    </row>
    <row r="46" spans="1:11">
      <c r="A46" s="20" t="s">
        <v>271</v>
      </c>
      <c r="B46" s="21" t="s">
        <v>24</v>
      </c>
      <c r="C46" s="20" t="s">
        <v>113</v>
      </c>
      <c r="D46" s="20" t="s">
        <v>114</v>
      </c>
      <c r="E46" s="20" t="s">
        <v>213</v>
      </c>
      <c r="F46" s="20" t="s">
        <v>272</v>
      </c>
      <c r="G46" s="22">
        <v>19.774249182277728</v>
      </c>
      <c r="H46" s="22">
        <v>0.4301634782838854</v>
      </c>
      <c r="I46" s="22">
        <v>191636.02225312931</v>
      </c>
      <c r="J46" s="22">
        <v>144663.97774687066</v>
      </c>
      <c r="K46" s="23">
        <v>4.9800000000000002E-12</v>
      </c>
    </row>
    <row r="47" spans="1:11">
      <c r="A47" s="20" t="s">
        <v>273</v>
      </c>
      <c r="B47" s="21" t="s">
        <v>24</v>
      </c>
      <c r="C47" s="20" t="s">
        <v>111</v>
      </c>
      <c r="D47" s="20" t="s">
        <v>112</v>
      </c>
      <c r="E47" s="20" t="s">
        <v>222</v>
      </c>
      <c r="F47" s="20" t="s">
        <v>274</v>
      </c>
      <c r="G47" s="22">
        <v>16.899640208532198</v>
      </c>
      <c r="H47" s="22">
        <v>0.63006674488649528</v>
      </c>
      <c r="I47" s="22">
        <v>251906.05006954103</v>
      </c>
      <c r="J47" s="22">
        <v>429043.94993045897</v>
      </c>
      <c r="K47" s="23">
        <v>4.1999999999999998E-13</v>
      </c>
    </row>
    <row r="48" spans="1:11">
      <c r="A48" s="20" t="s">
        <v>275</v>
      </c>
      <c r="B48" s="21" t="s">
        <v>24</v>
      </c>
      <c r="C48" s="20" t="s">
        <v>111</v>
      </c>
      <c r="D48" s="20" t="s">
        <v>112</v>
      </c>
      <c r="E48" s="20" t="s">
        <v>197</v>
      </c>
      <c r="F48" s="20" t="s">
        <v>274</v>
      </c>
      <c r="G48" s="22">
        <v>16.899640208532198</v>
      </c>
      <c r="H48" s="22">
        <v>0.63006674488649528</v>
      </c>
      <c r="I48" s="22">
        <v>251906.05006954103</v>
      </c>
      <c r="J48" s="22">
        <v>429043.94993045897</v>
      </c>
      <c r="K48" s="23">
        <v>4.1999999999999998E-13</v>
      </c>
    </row>
    <row r="49" spans="1:11">
      <c r="A49" s="20" t="s">
        <v>276</v>
      </c>
      <c r="B49" s="21" t="s">
        <v>24</v>
      </c>
      <c r="C49" s="20" t="s">
        <v>113</v>
      </c>
      <c r="D49" s="20" t="s">
        <v>114</v>
      </c>
      <c r="E49" s="20" t="s">
        <v>197</v>
      </c>
      <c r="F49" s="20" t="s">
        <v>277</v>
      </c>
      <c r="G49" s="22">
        <v>19.201276503678063</v>
      </c>
      <c r="H49" s="22">
        <v>0.47000858806133083</v>
      </c>
      <c r="I49" s="22">
        <v>244962.03059805289</v>
      </c>
      <c r="J49" s="22">
        <v>217237.96940194711</v>
      </c>
      <c r="K49" s="23">
        <v>2.1400000000000002E-12</v>
      </c>
    </row>
    <row r="50" spans="1:11">
      <c r="A50" s="20" t="s">
        <v>278</v>
      </c>
      <c r="B50" s="21" t="s">
        <v>24</v>
      </c>
      <c r="C50" s="20" t="s">
        <v>113</v>
      </c>
      <c r="D50" s="20" t="s">
        <v>114</v>
      </c>
      <c r="E50" s="20" t="s">
        <v>236</v>
      </c>
      <c r="F50" s="20" t="s">
        <v>279</v>
      </c>
      <c r="G50" s="22">
        <v>21.646394899883273</v>
      </c>
      <c r="H50" s="22">
        <v>0.29997253825568343</v>
      </c>
      <c r="I50" s="22">
        <v>779620.58414464525</v>
      </c>
      <c r="J50" s="22">
        <v>334079.41585535463</v>
      </c>
      <c r="K50" s="23">
        <v>4.8999999999999997E-12</v>
      </c>
    </row>
    <row r="51" spans="1:11">
      <c r="A51" s="20" t="s">
        <v>280</v>
      </c>
      <c r="B51" s="21" t="s">
        <v>24</v>
      </c>
      <c r="C51" s="20" t="s">
        <v>111</v>
      </c>
      <c r="D51" s="20" t="s">
        <v>112</v>
      </c>
      <c r="E51" s="20" t="s">
        <v>281</v>
      </c>
      <c r="F51" s="20" t="s">
        <v>282</v>
      </c>
      <c r="G51" s="22">
        <v>16.468435091879076</v>
      </c>
      <c r="H51" s="22">
        <v>0.660053192497978</v>
      </c>
      <c r="I51" s="22">
        <v>114698.05285118222</v>
      </c>
      <c r="J51" s="22">
        <v>222701.94714881777</v>
      </c>
      <c r="K51" s="23">
        <v>2.84E-12</v>
      </c>
    </row>
    <row r="52" spans="1:11">
      <c r="A52" s="20" t="s">
        <v>283</v>
      </c>
      <c r="B52" s="21" t="s">
        <v>24</v>
      </c>
      <c r="C52" s="20" t="s">
        <v>113</v>
      </c>
      <c r="D52" s="20" t="s">
        <v>114</v>
      </c>
      <c r="E52" s="20" t="s">
        <v>261</v>
      </c>
      <c r="F52" s="20" t="s">
        <v>284</v>
      </c>
      <c r="G52" s="22">
        <v>20.06537183215621</v>
      </c>
      <c r="H52" s="22">
        <v>0.40991850958579912</v>
      </c>
      <c r="I52" s="22">
        <v>284065.2294853963</v>
      </c>
      <c r="J52" s="22">
        <v>197334.7705146037</v>
      </c>
      <c r="K52" s="23">
        <v>5.5199999999999999E-12</v>
      </c>
    </row>
    <row r="53" spans="1:11">
      <c r="A53" s="20" t="s">
        <v>285</v>
      </c>
      <c r="B53" s="21" t="s">
        <v>24</v>
      </c>
      <c r="C53" s="20" t="s">
        <v>111</v>
      </c>
      <c r="D53" s="20" t="s">
        <v>112</v>
      </c>
      <c r="E53" s="20" t="s">
        <v>286</v>
      </c>
      <c r="F53" s="20" t="s">
        <v>287</v>
      </c>
      <c r="G53" s="22">
        <v>16.325701015965166</v>
      </c>
      <c r="H53" s="22">
        <v>0.66997906703997456</v>
      </c>
      <c r="I53" s="22">
        <v>568461.05702364387</v>
      </c>
      <c r="J53" s="22">
        <v>1154038.9429763563</v>
      </c>
      <c r="K53" s="23">
        <v>4.704E-11</v>
      </c>
    </row>
    <row r="54" spans="1:11">
      <c r="A54" s="20" t="s">
        <v>288</v>
      </c>
      <c r="B54" s="21" t="s">
        <v>24</v>
      </c>
      <c r="C54" s="20" t="s">
        <v>111</v>
      </c>
      <c r="D54" s="20" t="s">
        <v>112</v>
      </c>
      <c r="E54" s="20" t="s">
        <v>197</v>
      </c>
      <c r="F54" s="20" t="s">
        <v>289</v>
      </c>
      <c r="G54" s="22">
        <v>19.33038301250248</v>
      </c>
      <c r="H54" s="22">
        <v>0.46103038856032824</v>
      </c>
      <c r="I54" s="22">
        <v>271586.78720445064</v>
      </c>
      <c r="J54" s="22">
        <v>232313.21279554939</v>
      </c>
      <c r="K54" s="23">
        <v>5.3800000000000001E-12</v>
      </c>
    </row>
    <row r="55" spans="1:11">
      <c r="A55" s="20" t="s">
        <v>290</v>
      </c>
      <c r="B55" s="21" t="s">
        <v>24</v>
      </c>
      <c r="C55" s="20" t="s">
        <v>113</v>
      </c>
      <c r="D55" s="20" t="s">
        <v>114</v>
      </c>
      <c r="E55" s="20" t="s">
        <v>197</v>
      </c>
      <c r="F55" s="20" t="s">
        <v>291</v>
      </c>
      <c r="G55" s="22">
        <v>19.776393629124005</v>
      </c>
      <c r="H55" s="22">
        <v>0.4300143512431151</v>
      </c>
      <c r="I55" s="22">
        <v>300610.43115438108</v>
      </c>
      <c r="J55" s="22">
        <v>226789.56884561889</v>
      </c>
      <c r="K55" s="23">
        <v>1.2200000000000001E-12</v>
      </c>
    </row>
    <row r="56" spans="1:11">
      <c r="A56" s="20" t="s">
        <v>292</v>
      </c>
      <c r="B56" s="21" t="s">
        <v>24</v>
      </c>
      <c r="C56" s="20" t="s">
        <v>111</v>
      </c>
      <c r="D56" s="20" t="s">
        <v>112</v>
      </c>
      <c r="E56" s="20" t="s">
        <v>197</v>
      </c>
      <c r="F56" s="20" t="s">
        <v>293</v>
      </c>
      <c r="G56" s="22">
        <v>15.872185430463576</v>
      </c>
      <c r="H56" s="22">
        <v>0.70151700761727565</v>
      </c>
      <c r="I56" s="22">
        <v>103663.14325452017</v>
      </c>
      <c r="J56" s="22">
        <v>243636.85674547983</v>
      </c>
      <c r="K56" s="23">
        <v>2.3999999999999999E-12</v>
      </c>
    </row>
    <row r="57" spans="1:11">
      <c r="A57" s="20" t="s">
        <v>294</v>
      </c>
      <c r="B57" s="21" t="s">
        <v>24</v>
      </c>
      <c r="C57" s="20" t="s">
        <v>111</v>
      </c>
      <c r="D57" s="20" t="s">
        <v>112</v>
      </c>
      <c r="E57" s="20" t="s">
        <v>197</v>
      </c>
      <c r="F57" s="20" t="s">
        <v>295</v>
      </c>
      <c r="G57" s="22">
        <v>15.749654081834354</v>
      </c>
      <c r="H57" s="22">
        <v>0.71003796371110195</v>
      </c>
      <c r="I57" s="22">
        <v>146691.79415855353</v>
      </c>
      <c r="J57" s="22">
        <v>359208.20584144647</v>
      </c>
      <c r="K57" s="23">
        <v>6.5199999999999997E-12</v>
      </c>
    </row>
    <row r="58" spans="1:11">
      <c r="A58" s="20" t="s">
        <v>296</v>
      </c>
      <c r="B58" s="21" t="s">
        <v>24</v>
      </c>
      <c r="C58" s="20" t="s">
        <v>111</v>
      </c>
      <c r="D58" s="20" t="s">
        <v>112</v>
      </c>
      <c r="E58" s="20" t="s">
        <v>222</v>
      </c>
      <c r="F58" s="20" t="s">
        <v>297</v>
      </c>
      <c r="G58" s="22">
        <v>13.881344696969697</v>
      </c>
      <c r="H58" s="22">
        <v>0.83996212121212122</v>
      </c>
      <c r="I58" s="22">
        <v>84500</v>
      </c>
      <c r="J58" s="22">
        <v>443500</v>
      </c>
      <c r="K58" s="23">
        <v>0</v>
      </c>
    </row>
    <row r="59" spans="1:11">
      <c r="A59" s="20" t="s">
        <v>298</v>
      </c>
      <c r="B59" s="21" t="s">
        <v>24</v>
      </c>
      <c r="C59" s="20" t="s">
        <v>111</v>
      </c>
      <c r="D59" s="20" t="s">
        <v>112</v>
      </c>
      <c r="E59" s="20" t="s">
        <v>197</v>
      </c>
      <c r="F59" s="20" t="s">
        <v>299</v>
      </c>
      <c r="G59" s="22">
        <v>16.468521679754183</v>
      </c>
      <c r="H59" s="22">
        <v>0.66004717108802624</v>
      </c>
      <c r="I59" s="22">
        <v>199144.36717663423</v>
      </c>
      <c r="J59" s="22">
        <v>386655.6328233658</v>
      </c>
      <c r="K59" s="23">
        <v>3.0799999999999998E-12</v>
      </c>
    </row>
    <row r="60" spans="1:11">
      <c r="A60" s="20" t="s">
        <v>300</v>
      </c>
      <c r="B60" s="21" t="s">
        <v>24</v>
      </c>
      <c r="C60" s="20" t="s">
        <v>113</v>
      </c>
      <c r="D60" s="20" t="s">
        <v>114</v>
      </c>
      <c r="E60" s="20" t="s">
        <v>231</v>
      </c>
      <c r="F60" s="20" t="s">
        <v>301</v>
      </c>
      <c r="G60" s="22">
        <v>19.630451952610795</v>
      </c>
      <c r="H60" s="22">
        <v>0.44016328563207274</v>
      </c>
      <c r="I60" s="22">
        <v>382760.36161335185</v>
      </c>
      <c r="J60" s="22">
        <v>300939.63838664815</v>
      </c>
      <c r="K60" s="23">
        <v>1.76E-12</v>
      </c>
    </row>
    <row r="61" spans="1:11">
      <c r="A61" s="20" t="s">
        <v>302</v>
      </c>
      <c r="B61" s="21" t="s">
        <v>24</v>
      </c>
      <c r="C61" s="20" t="s">
        <v>113</v>
      </c>
      <c r="D61" s="20" t="s">
        <v>114</v>
      </c>
      <c r="E61" s="20" t="s">
        <v>261</v>
      </c>
      <c r="F61" s="20" t="s">
        <v>303</v>
      </c>
      <c r="G61" s="22">
        <v>21.357737446290006</v>
      </c>
      <c r="H61" s="22">
        <v>0.32004607466689811</v>
      </c>
      <c r="I61" s="22">
        <v>1060252.1557719058</v>
      </c>
      <c r="J61" s="22">
        <v>499047.84422809421</v>
      </c>
      <c r="K61" s="23">
        <v>1.1212E-10</v>
      </c>
    </row>
    <row r="62" spans="1:11">
      <c r="A62" s="20" t="s">
        <v>304</v>
      </c>
      <c r="B62" s="21" t="s">
        <v>24</v>
      </c>
      <c r="C62" s="20" t="s">
        <v>111</v>
      </c>
      <c r="D62" s="20" t="s">
        <v>112</v>
      </c>
      <c r="E62" s="20" t="s">
        <v>200</v>
      </c>
      <c r="F62" s="20" t="s">
        <v>305</v>
      </c>
      <c r="G62" s="22">
        <v>17.90849917701631</v>
      </c>
      <c r="H62" s="22">
        <v>0.55990965389316349</v>
      </c>
      <c r="I62" s="22">
        <v>294112.37830319884</v>
      </c>
      <c r="J62" s="22">
        <v>374187.62169680116</v>
      </c>
      <c r="K62" s="23">
        <v>1.62E-12</v>
      </c>
    </row>
    <row r="63" spans="1:11">
      <c r="A63" s="20" t="s">
        <v>306</v>
      </c>
      <c r="B63" s="21" t="s">
        <v>24</v>
      </c>
      <c r="C63" s="20" t="s">
        <v>111</v>
      </c>
      <c r="D63" s="20" t="s">
        <v>112</v>
      </c>
      <c r="E63" s="20" t="s">
        <v>200</v>
      </c>
      <c r="F63" s="20" t="s">
        <v>307</v>
      </c>
      <c r="G63" s="22">
        <v>17.475730199105342</v>
      </c>
      <c r="H63" s="22">
        <v>0.59000485402605407</v>
      </c>
      <c r="I63" s="22">
        <v>934870.93184979155</v>
      </c>
      <c r="J63" s="22">
        <v>1345329.0681502086</v>
      </c>
      <c r="K63" s="23">
        <v>3.2120000000000001E-11</v>
      </c>
    </row>
    <row r="64" spans="1:11">
      <c r="A64" s="20" t="s">
        <v>308</v>
      </c>
      <c r="B64" s="21" t="s">
        <v>24</v>
      </c>
      <c r="C64" s="20" t="s">
        <v>111</v>
      </c>
      <c r="D64" s="20" t="s">
        <v>112</v>
      </c>
      <c r="E64" s="20" t="s">
        <v>213</v>
      </c>
      <c r="F64" s="20" t="s">
        <v>309</v>
      </c>
      <c r="G64" s="22">
        <v>18.337934398244116</v>
      </c>
      <c r="H64" s="22">
        <v>0.53004628663114639</v>
      </c>
      <c r="I64" s="22">
        <v>385409.04033379682</v>
      </c>
      <c r="J64" s="22">
        <v>434690.95966620318</v>
      </c>
      <c r="K64" s="23">
        <v>8.5999999999999997E-13</v>
      </c>
    </row>
    <row r="65" spans="1:11">
      <c r="A65" s="20" t="s">
        <v>310</v>
      </c>
      <c r="B65" s="21" t="s">
        <v>24</v>
      </c>
      <c r="C65" s="20" t="s">
        <v>113</v>
      </c>
      <c r="D65" s="20" t="s">
        <v>114</v>
      </c>
      <c r="E65" s="20" t="s">
        <v>197</v>
      </c>
      <c r="F65" s="20" t="s">
        <v>311</v>
      </c>
      <c r="G65" s="22">
        <v>19.488218327046816</v>
      </c>
      <c r="H65" s="22">
        <v>0.4500543583416679</v>
      </c>
      <c r="I65" s="22">
        <v>247860.5006954103</v>
      </c>
      <c r="J65" s="22">
        <v>202839.49930458973</v>
      </c>
      <c r="K65" s="23">
        <v>4.1999999999999999E-12</v>
      </c>
    </row>
    <row r="66" spans="1:11">
      <c r="A66" s="20" t="s">
        <v>312</v>
      </c>
      <c r="B66" s="21" t="s">
        <v>24</v>
      </c>
      <c r="C66" s="20" t="s">
        <v>111</v>
      </c>
      <c r="D66" s="20" t="s">
        <v>112</v>
      </c>
      <c r="E66" s="20" t="s">
        <v>200</v>
      </c>
      <c r="F66" s="20" t="s">
        <v>313</v>
      </c>
      <c r="G66" s="22">
        <v>18.626830420406236</v>
      </c>
      <c r="H66" s="22">
        <v>0.50995615991611709</v>
      </c>
      <c r="I66" s="22">
        <v>518711.40472879005</v>
      </c>
      <c r="J66" s="22">
        <v>539788.59527120995</v>
      </c>
      <c r="K66" s="23">
        <v>2.0000000000000001E-13</v>
      </c>
    </row>
    <row r="67" spans="1:11">
      <c r="A67" s="20" t="s">
        <v>314</v>
      </c>
      <c r="B67" s="21" t="s">
        <v>24</v>
      </c>
      <c r="C67" s="20" t="s">
        <v>111</v>
      </c>
      <c r="D67" s="20" t="s">
        <v>112</v>
      </c>
      <c r="E67" s="20" t="s">
        <v>200</v>
      </c>
      <c r="F67" s="20" t="s">
        <v>315</v>
      </c>
      <c r="G67" s="22">
        <v>16.469554015091099</v>
      </c>
      <c r="H67" s="22">
        <v>0.65997538142621015</v>
      </c>
      <c r="I67" s="22">
        <v>554274.13073713484</v>
      </c>
      <c r="J67" s="22">
        <v>1075825.8692628653</v>
      </c>
      <c r="K67" s="23">
        <v>5.92E-11</v>
      </c>
    </row>
    <row r="68" spans="1:11">
      <c r="A68" s="20" t="s">
        <v>316</v>
      </c>
      <c r="B68" s="21" t="s">
        <v>24</v>
      </c>
      <c r="C68" s="20" t="s">
        <v>111</v>
      </c>
      <c r="D68" s="20" t="s">
        <v>112</v>
      </c>
      <c r="E68" s="20" t="s">
        <v>200</v>
      </c>
      <c r="F68" s="20" t="s">
        <v>317</v>
      </c>
      <c r="G68" s="22">
        <v>12.730626040952288</v>
      </c>
      <c r="H68" s="22">
        <v>0.91998428087953499</v>
      </c>
      <c r="I68" s="22">
        <v>81672.044506258637</v>
      </c>
      <c r="J68" s="22">
        <v>939027.95549374132</v>
      </c>
      <c r="K68" s="23">
        <v>5.964E-12</v>
      </c>
    </row>
    <row r="69" spans="1:11">
      <c r="A69" s="20" t="s">
        <v>318</v>
      </c>
      <c r="B69" s="21" t="s">
        <v>24</v>
      </c>
      <c r="C69" s="20" t="s">
        <v>113</v>
      </c>
      <c r="D69" s="20" t="s">
        <v>114</v>
      </c>
      <c r="E69" s="20" t="s">
        <v>319</v>
      </c>
      <c r="F69" s="20" t="s">
        <v>320</v>
      </c>
      <c r="G69" s="22">
        <v>23.089290100712354</v>
      </c>
      <c r="H69" s="22">
        <v>0.19963212095185304</v>
      </c>
      <c r="I69" s="22">
        <v>651659.52712100127</v>
      </c>
      <c r="J69" s="22">
        <v>162540.47287899876</v>
      </c>
      <c r="K69" s="23">
        <v>5.6199999999999999E-12</v>
      </c>
    </row>
    <row r="70" spans="1:11">
      <c r="A70" s="20" t="s">
        <v>321</v>
      </c>
      <c r="B70" s="21" t="s">
        <v>24</v>
      </c>
      <c r="C70" s="20" t="s">
        <v>111</v>
      </c>
      <c r="D70" s="20" t="s">
        <v>112</v>
      </c>
      <c r="E70" s="20" t="s">
        <v>222</v>
      </c>
      <c r="F70" s="20" t="s">
        <v>322</v>
      </c>
      <c r="G70" s="22">
        <v>14.888446280991735</v>
      </c>
      <c r="H70" s="22">
        <v>0.76992724054299477</v>
      </c>
      <c r="I70" s="22">
        <v>139194.01947148817</v>
      </c>
      <c r="J70" s="22">
        <v>465805.98052851186</v>
      </c>
      <c r="K70" s="23">
        <v>2.56E-12</v>
      </c>
    </row>
    <row r="71" spans="1:11">
      <c r="A71" s="20" t="s">
        <v>323</v>
      </c>
      <c r="B71" s="21" t="s">
        <v>24</v>
      </c>
      <c r="C71" s="20" t="s">
        <v>111</v>
      </c>
      <c r="D71" s="20" t="s">
        <v>112</v>
      </c>
      <c r="E71" s="20" t="s">
        <v>200</v>
      </c>
      <c r="F71" s="20" t="s">
        <v>324</v>
      </c>
      <c r="G71" s="22">
        <v>14.455483870967742</v>
      </c>
      <c r="H71" s="22">
        <v>0.80003589214410697</v>
      </c>
      <c r="I71" s="22">
        <v>220060.50069541027</v>
      </c>
      <c r="J71" s="22">
        <v>880439.4993045897</v>
      </c>
      <c r="K71" s="23">
        <v>4.1999999999999999E-12</v>
      </c>
    </row>
    <row r="72" spans="1:11">
      <c r="A72" s="20" t="s">
        <v>325</v>
      </c>
      <c r="B72" s="21" t="s">
        <v>24</v>
      </c>
      <c r="C72" s="20" t="s">
        <v>111</v>
      </c>
      <c r="D72" s="20" t="s">
        <v>112</v>
      </c>
      <c r="E72" s="20" t="s">
        <v>200</v>
      </c>
      <c r="F72" s="20" t="s">
        <v>326</v>
      </c>
      <c r="G72" s="22">
        <v>15.030905653329649</v>
      </c>
      <c r="H72" s="22">
        <v>0.7600204691704</v>
      </c>
      <c r="I72" s="22">
        <v>187600.15855354653</v>
      </c>
      <c r="J72" s="22">
        <v>594133.84144645347</v>
      </c>
      <c r="K72" s="23">
        <v>1.744E-11</v>
      </c>
    </row>
    <row r="73" spans="1:11">
      <c r="A73" s="20" t="s">
        <v>327</v>
      </c>
      <c r="B73" s="21" t="s">
        <v>24</v>
      </c>
      <c r="C73" s="20" t="s">
        <v>111</v>
      </c>
      <c r="D73" s="20" t="s">
        <v>112</v>
      </c>
      <c r="E73" s="20" t="s">
        <v>197</v>
      </c>
      <c r="F73" s="20" t="s">
        <v>328</v>
      </c>
      <c r="G73" s="22">
        <v>16.037894736842105</v>
      </c>
      <c r="H73" s="22">
        <v>0.68999341190249619</v>
      </c>
      <c r="I73" s="22">
        <v>217934.63143254517</v>
      </c>
      <c r="J73" s="22">
        <v>485065.3685674548</v>
      </c>
      <c r="K73" s="23">
        <v>2.9000000000000002E-12</v>
      </c>
    </row>
    <row r="74" spans="1:11">
      <c r="A74" s="20" t="s">
        <v>329</v>
      </c>
      <c r="B74" s="21" t="s">
        <v>24</v>
      </c>
      <c r="C74" s="20" t="s">
        <v>111</v>
      </c>
      <c r="D74" s="20" t="s">
        <v>112</v>
      </c>
      <c r="E74" s="20" t="s">
        <v>197</v>
      </c>
      <c r="F74" s="20" t="s">
        <v>330</v>
      </c>
      <c r="G74" s="22">
        <v>17.189973958333333</v>
      </c>
      <c r="H74" s="22">
        <v>0.60987663711172935</v>
      </c>
      <c r="I74" s="22">
        <v>179768.8456189151</v>
      </c>
      <c r="J74" s="22">
        <v>281031.1543810849</v>
      </c>
      <c r="K74" s="23">
        <v>2.2999999999999999E-12</v>
      </c>
    </row>
    <row r="75" spans="1:11">
      <c r="A75" s="20" t="s">
        <v>331</v>
      </c>
      <c r="B75" s="21" t="s">
        <v>24</v>
      </c>
      <c r="C75" s="20" t="s">
        <v>111</v>
      </c>
      <c r="D75" s="20" t="s">
        <v>112</v>
      </c>
      <c r="E75" s="20" t="s">
        <v>213</v>
      </c>
      <c r="F75" s="20" t="s">
        <v>332</v>
      </c>
      <c r="G75" s="22">
        <v>16.899555116164112</v>
      </c>
      <c r="H75" s="22">
        <v>0.63007266229734959</v>
      </c>
      <c r="I75" s="22">
        <v>224508.90125173854</v>
      </c>
      <c r="J75" s="22">
        <v>382391.09874826146</v>
      </c>
      <c r="K75" s="23">
        <v>6.8199999999999996E-12</v>
      </c>
    </row>
    <row r="76" spans="1:11">
      <c r="A76" s="20" t="s">
        <v>333</v>
      </c>
      <c r="B76" s="21" t="s">
        <v>24</v>
      </c>
      <c r="C76" s="20" t="s">
        <v>111</v>
      </c>
      <c r="D76" s="20" t="s">
        <v>112</v>
      </c>
      <c r="E76" s="20" t="s">
        <v>197</v>
      </c>
      <c r="F76" s="20" t="s">
        <v>334</v>
      </c>
      <c r="G76" s="22">
        <v>15.318274965591069</v>
      </c>
      <c r="H76" s="22">
        <v>0.74003651143316629</v>
      </c>
      <c r="I76" s="22">
        <v>169990.12517385258</v>
      </c>
      <c r="J76" s="22">
        <v>483909.87482614745</v>
      </c>
      <c r="K76" s="23">
        <v>6.1400000000000001E-12</v>
      </c>
    </row>
    <row r="77" spans="1:11">
      <c r="A77" s="20" t="s">
        <v>335</v>
      </c>
      <c r="B77" s="21" t="s">
        <v>24</v>
      </c>
      <c r="C77" s="20" t="s">
        <v>111</v>
      </c>
      <c r="D77" s="20" t="s">
        <v>112</v>
      </c>
      <c r="E77" s="20" t="s">
        <v>197</v>
      </c>
      <c r="F77" s="20" t="s">
        <v>336</v>
      </c>
      <c r="G77" s="22">
        <v>18.479821378732904</v>
      </c>
      <c r="H77" s="22">
        <v>0.52017931997684952</v>
      </c>
      <c r="I77" s="22">
        <v>171919.74965229482</v>
      </c>
      <c r="J77" s="22">
        <v>186380.25034770518</v>
      </c>
      <c r="K77" s="23">
        <v>2.0999999999999999E-12</v>
      </c>
    </row>
    <row r="78" spans="1:11">
      <c r="A78" s="20" t="s">
        <v>337</v>
      </c>
      <c r="B78" s="21" t="s">
        <v>24</v>
      </c>
      <c r="C78" s="20" t="s">
        <v>111</v>
      </c>
      <c r="D78" s="20" t="s">
        <v>112</v>
      </c>
      <c r="E78" s="20" t="s">
        <v>222</v>
      </c>
      <c r="F78" s="20" t="s">
        <v>338</v>
      </c>
      <c r="G78" s="22">
        <v>16.982054264597448</v>
      </c>
      <c r="H78" s="22">
        <v>0.62433558660657529</v>
      </c>
      <c r="I78" s="22">
        <v>239959.02503477057</v>
      </c>
      <c r="J78" s="22">
        <v>398799.9749652294</v>
      </c>
      <c r="K78" s="23">
        <v>6.9799999999999997E-12</v>
      </c>
    </row>
    <row r="79" spans="1:11">
      <c r="A79" s="20" t="s">
        <v>339</v>
      </c>
      <c r="B79" s="21" t="s">
        <v>24</v>
      </c>
      <c r="C79" s="20" t="s">
        <v>111</v>
      </c>
      <c r="D79" s="20" t="s">
        <v>112</v>
      </c>
      <c r="E79" s="20" t="s">
        <v>200</v>
      </c>
      <c r="F79" s="20" t="s">
        <v>340</v>
      </c>
      <c r="G79" s="22">
        <v>12.873975071332032</v>
      </c>
      <c r="H79" s="22">
        <v>0.91001564177106875</v>
      </c>
      <c r="I79" s="22">
        <v>179761.75243393597</v>
      </c>
      <c r="J79" s="22">
        <v>1817938.2475660641</v>
      </c>
      <c r="K79" s="23">
        <v>4.664E-11</v>
      </c>
    </row>
    <row r="80" spans="1:11">
      <c r="A80" s="20" t="s">
        <v>341</v>
      </c>
      <c r="B80" s="21" t="s">
        <v>24</v>
      </c>
      <c r="C80" s="20" t="s">
        <v>111</v>
      </c>
      <c r="D80" s="20" t="s">
        <v>112</v>
      </c>
      <c r="E80" s="20" t="s">
        <v>197</v>
      </c>
      <c r="F80" s="20" t="s">
        <v>342</v>
      </c>
      <c r="G80" s="22">
        <v>17.764556696709285</v>
      </c>
      <c r="H80" s="22">
        <v>0.56991956212035577</v>
      </c>
      <c r="I80" s="22">
        <v>205191.37691237827</v>
      </c>
      <c r="J80" s="22">
        <v>271908.62308762176</v>
      </c>
      <c r="K80" s="23">
        <v>4.36E-12</v>
      </c>
    </row>
    <row r="81" spans="1:11">
      <c r="A81" s="20" t="s">
        <v>343</v>
      </c>
      <c r="B81" s="21" t="s">
        <v>24</v>
      </c>
      <c r="C81" s="20" t="s">
        <v>111</v>
      </c>
      <c r="D81" s="20" t="s">
        <v>112</v>
      </c>
      <c r="E81" s="20" t="s">
        <v>222</v>
      </c>
      <c r="F81" s="20" t="s">
        <v>344</v>
      </c>
      <c r="G81" s="22">
        <v>16.755178159446295</v>
      </c>
      <c r="H81" s="22">
        <v>0.6401127844613147</v>
      </c>
      <c r="I81" s="22">
        <v>280784.00556328229</v>
      </c>
      <c r="J81" s="22">
        <v>499415.99443671771</v>
      </c>
      <c r="K81" s="23">
        <v>4.8400000000000004E-12</v>
      </c>
    </row>
    <row r="82" spans="1:11">
      <c r="A82" s="20" t="s">
        <v>345</v>
      </c>
      <c r="B82" s="21" t="s">
        <v>24</v>
      </c>
      <c r="C82" s="20" t="s">
        <v>111</v>
      </c>
      <c r="D82" s="20" t="s">
        <v>112</v>
      </c>
      <c r="E82" s="20" t="s">
        <v>346</v>
      </c>
      <c r="F82" s="20" t="s">
        <v>347</v>
      </c>
      <c r="G82" s="22">
        <v>13.737087687362466</v>
      </c>
      <c r="H82" s="22">
        <v>0.84999390213056558</v>
      </c>
      <c r="I82" s="22">
        <v>65100.396383866493</v>
      </c>
      <c r="J82" s="22">
        <v>368884.60361613351</v>
      </c>
      <c r="K82" s="23">
        <v>6.0599999999999996E-12</v>
      </c>
    </row>
    <row r="83" spans="1:11">
      <c r="A83" s="20" t="s">
        <v>348</v>
      </c>
      <c r="B83" s="21" t="s">
        <v>24</v>
      </c>
      <c r="C83" s="20" t="s">
        <v>111</v>
      </c>
      <c r="D83" s="20" t="s">
        <v>112</v>
      </c>
      <c r="E83" s="20" t="s">
        <v>222</v>
      </c>
      <c r="F83" s="20" t="s">
        <v>349</v>
      </c>
      <c r="G83" s="22">
        <v>15.46138646467973</v>
      </c>
      <c r="H83" s="22">
        <v>0.73008439049515095</v>
      </c>
      <c r="I83" s="22">
        <v>163919.74965229482</v>
      </c>
      <c r="J83" s="22">
        <v>443380.25034770515</v>
      </c>
      <c r="K83" s="23">
        <v>2.0999999999999999E-12</v>
      </c>
    </row>
    <row r="84" spans="1:11">
      <c r="A84" s="20" t="s">
        <v>350</v>
      </c>
      <c r="B84" s="21" t="s">
        <v>24</v>
      </c>
      <c r="C84" s="20" t="s">
        <v>111</v>
      </c>
      <c r="D84" s="20" t="s">
        <v>112</v>
      </c>
      <c r="E84" s="20" t="s">
        <v>200</v>
      </c>
      <c r="F84" s="20" t="s">
        <v>351</v>
      </c>
      <c r="G84" s="22">
        <v>17.044912436266902</v>
      </c>
      <c r="H84" s="22">
        <v>0.61996436465459659</v>
      </c>
      <c r="I84" s="22">
        <v>514302.22531293443</v>
      </c>
      <c r="J84" s="22">
        <v>838997.77468706551</v>
      </c>
      <c r="K84" s="23">
        <v>9.0799999999999993E-12</v>
      </c>
    </row>
    <row r="85" spans="1:11">
      <c r="A85" s="20" t="s">
        <v>352</v>
      </c>
      <c r="B85" s="21" t="s">
        <v>24</v>
      </c>
      <c r="C85" s="20" t="s">
        <v>111</v>
      </c>
      <c r="D85" s="20" t="s">
        <v>112</v>
      </c>
      <c r="E85" s="20" t="s">
        <v>353</v>
      </c>
      <c r="F85" s="20" t="s">
        <v>354</v>
      </c>
      <c r="G85" s="22">
        <v>12.874498916576382</v>
      </c>
      <c r="H85" s="22">
        <v>0.90997921303363127</v>
      </c>
      <c r="I85" s="22">
        <v>66471.349095966667</v>
      </c>
      <c r="J85" s="22">
        <v>671928.65090403333</v>
      </c>
      <c r="K85" s="23">
        <v>2.3280000000000002E-12</v>
      </c>
    </row>
    <row r="86" spans="1:11">
      <c r="A86" s="20" t="s">
        <v>355</v>
      </c>
      <c r="B86" s="21" t="s">
        <v>24</v>
      </c>
      <c r="C86" s="20" t="s">
        <v>111</v>
      </c>
      <c r="D86" s="20" t="s">
        <v>112</v>
      </c>
      <c r="E86" s="20" t="s">
        <v>213</v>
      </c>
      <c r="F86" s="20" t="s">
        <v>356</v>
      </c>
      <c r="G86" s="22">
        <v>18.626246780613439</v>
      </c>
      <c r="H86" s="22">
        <v>0.50999674682799456</v>
      </c>
      <c r="I86" s="22">
        <v>209280.38942976351</v>
      </c>
      <c r="J86" s="22">
        <v>217819.61057023649</v>
      </c>
      <c r="K86" s="23">
        <v>6.3199999999999997E-12</v>
      </c>
    </row>
    <row r="87" spans="1:11">
      <c r="A87" s="20" t="s">
        <v>357</v>
      </c>
      <c r="B87" s="21" t="s">
        <v>24</v>
      </c>
      <c r="C87" s="20" t="s">
        <v>111</v>
      </c>
      <c r="D87" s="20" t="s">
        <v>112</v>
      </c>
      <c r="E87" s="20" t="s">
        <v>200</v>
      </c>
      <c r="F87" s="20" t="s">
        <v>358</v>
      </c>
      <c r="G87" s="22">
        <v>14.60097685777416</v>
      </c>
      <c r="H87" s="22">
        <v>0.78991816009915439</v>
      </c>
      <c r="I87" s="22">
        <v>180649.37413073715</v>
      </c>
      <c r="J87" s="22">
        <v>679250.62586926285</v>
      </c>
      <c r="K87" s="23">
        <v>1.9399999999999998E-12</v>
      </c>
    </row>
    <row r="88" spans="1:11">
      <c r="A88" s="20" t="s">
        <v>359</v>
      </c>
      <c r="B88" s="21" t="s">
        <v>24</v>
      </c>
      <c r="C88" s="20" t="s">
        <v>111</v>
      </c>
      <c r="D88" s="20" t="s">
        <v>112</v>
      </c>
      <c r="E88" s="20" t="s">
        <v>222</v>
      </c>
      <c r="F88" s="20" t="s">
        <v>360</v>
      </c>
      <c r="G88" s="22">
        <v>16.755433164632333</v>
      </c>
      <c r="H88" s="22">
        <v>0.6400950511382244</v>
      </c>
      <c r="I88" s="22">
        <v>241784.14464534086</v>
      </c>
      <c r="J88" s="22">
        <v>430015.85535465914</v>
      </c>
      <c r="K88" s="23">
        <v>3.5800000000000001E-12</v>
      </c>
    </row>
    <row r="89" spans="1:11">
      <c r="A89" s="20" t="s">
        <v>361</v>
      </c>
      <c r="B89" s="21" t="s">
        <v>24</v>
      </c>
      <c r="C89" s="20" t="s">
        <v>111</v>
      </c>
      <c r="D89" s="20" t="s">
        <v>112</v>
      </c>
      <c r="E89" s="20" t="s">
        <v>362</v>
      </c>
      <c r="F89" s="20" t="s">
        <v>363</v>
      </c>
      <c r="G89" s="22">
        <v>13.737057571738031</v>
      </c>
      <c r="H89" s="22">
        <v>0.84999599640208412</v>
      </c>
      <c r="I89" s="22">
        <v>47157.208623087608</v>
      </c>
      <c r="J89" s="22">
        <v>267215.79137691238</v>
      </c>
      <c r="K89" s="23">
        <v>4.9439999999999999E-12</v>
      </c>
    </row>
    <row r="90" spans="1:11">
      <c r="A90" s="20" t="s">
        <v>364</v>
      </c>
      <c r="B90" s="21" t="s">
        <v>24</v>
      </c>
      <c r="C90" s="20" t="s">
        <v>111</v>
      </c>
      <c r="D90" s="20" t="s">
        <v>112</v>
      </c>
      <c r="E90" s="20" t="s">
        <v>200</v>
      </c>
      <c r="F90" s="20" t="s">
        <v>363</v>
      </c>
      <c r="G90" s="22">
        <v>13.737057571738031</v>
      </c>
      <c r="H90" s="22">
        <v>0.84999599640208412</v>
      </c>
      <c r="I90" s="22">
        <v>47157.208623087608</v>
      </c>
      <c r="J90" s="22">
        <v>267215.79137691238</v>
      </c>
      <c r="K90" s="23">
        <v>4.9439999999999999E-12</v>
      </c>
    </row>
    <row r="91" spans="1:11">
      <c r="A91" s="20" t="s">
        <v>365</v>
      </c>
      <c r="B91" s="21" t="s">
        <v>24</v>
      </c>
      <c r="C91" s="20" t="s">
        <v>111</v>
      </c>
      <c r="D91" s="20" t="s">
        <v>112</v>
      </c>
      <c r="E91" s="20" t="s">
        <v>346</v>
      </c>
      <c r="F91" s="20" t="s">
        <v>366</v>
      </c>
      <c r="G91" s="22">
        <v>13.737059253921469</v>
      </c>
      <c r="H91" s="22">
        <v>0.84999587942131649</v>
      </c>
      <c r="I91" s="22">
        <v>108454.02920723223</v>
      </c>
      <c r="J91" s="22">
        <v>614552.97079276782</v>
      </c>
      <c r="K91" s="23">
        <v>3.8399999999999998E-12</v>
      </c>
    </row>
    <row r="92" spans="1:11">
      <c r="A92" s="20" t="s">
        <v>367</v>
      </c>
      <c r="B92" s="21" t="s">
        <v>24</v>
      </c>
      <c r="C92" s="20" t="s">
        <v>111</v>
      </c>
      <c r="D92" s="20" t="s">
        <v>112</v>
      </c>
      <c r="E92" s="20" t="s">
        <v>353</v>
      </c>
      <c r="F92" s="20" t="s">
        <v>368</v>
      </c>
      <c r="G92" s="22">
        <v>12.010426849136527</v>
      </c>
      <c r="H92" s="22">
        <v>0.97006767391261983</v>
      </c>
      <c r="I92" s="22">
        <v>18372.461752433948</v>
      </c>
      <c r="J92" s="22">
        <v>595427.53824756609</v>
      </c>
      <c r="K92" s="23">
        <v>1.6759999999999999E-12</v>
      </c>
    </row>
    <row r="93" spans="1:11">
      <c r="A93" s="20" t="s">
        <v>369</v>
      </c>
      <c r="B93" s="21" t="s">
        <v>24</v>
      </c>
      <c r="C93" s="20" t="s">
        <v>113</v>
      </c>
      <c r="D93" s="20" t="s">
        <v>114</v>
      </c>
      <c r="E93" s="20" t="s">
        <v>197</v>
      </c>
      <c r="F93" s="20" t="s">
        <v>370</v>
      </c>
      <c r="G93" s="22">
        <v>21.645130066545676</v>
      </c>
      <c r="H93" s="22">
        <v>0.30006049606775559</v>
      </c>
      <c r="I93" s="22">
        <v>578500</v>
      </c>
      <c r="J93" s="22">
        <v>248000</v>
      </c>
      <c r="K93" s="23">
        <v>0</v>
      </c>
    </row>
    <row r="94" spans="1:11">
      <c r="A94" s="20" t="s">
        <v>371</v>
      </c>
      <c r="B94" s="21" t="s">
        <v>24</v>
      </c>
      <c r="C94" s="20" t="s">
        <v>111</v>
      </c>
      <c r="D94" s="20" t="s">
        <v>112</v>
      </c>
      <c r="E94" s="20" t="s">
        <v>197</v>
      </c>
      <c r="F94" s="20" t="s">
        <v>372</v>
      </c>
      <c r="G94" s="22">
        <v>18.770010063737001</v>
      </c>
      <c r="H94" s="22">
        <v>0.49999930015737132</v>
      </c>
      <c r="I94" s="22">
        <v>298100.41724617523</v>
      </c>
      <c r="J94" s="22">
        <v>298099.58275382477</v>
      </c>
      <c r="K94" s="23">
        <v>3.5E-12</v>
      </c>
    </row>
    <row r="95" spans="1:11">
      <c r="A95" s="20" t="s">
        <v>373</v>
      </c>
      <c r="B95" s="21" t="s">
        <v>24</v>
      </c>
      <c r="C95" s="20" t="s">
        <v>111</v>
      </c>
      <c r="D95" s="20" t="s">
        <v>112</v>
      </c>
      <c r="E95" s="20" t="s">
        <v>222</v>
      </c>
      <c r="F95" s="20" t="s">
        <v>374</v>
      </c>
      <c r="G95" s="22">
        <v>18.051728095906135</v>
      </c>
      <c r="H95" s="22">
        <v>0.54994936746132583</v>
      </c>
      <c r="I95" s="22">
        <v>352884.70097357442</v>
      </c>
      <c r="J95" s="22">
        <v>431215.29902642558</v>
      </c>
      <c r="K95" s="23">
        <v>5.88E-12</v>
      </c>
    </row>
    <row r="96" spans="1:11">
      <c r="A96" s="20" t="s">
        <v>375</v>
      </c>
      <c r="B96" s="21" t="s">
        <v>24</v>
      </c>
      <c r="C96" s="20" t="s">
        <v>111</v>
      </c>
      <c r="D96" s="20" t="s">
        <v>112</v>
      </c>
      <c r="E96" s="20" t="s">
        <v>286</v>
      </c>
      <c r="F96" s="20" t="s">
        <v>376</v>
      </c>
      <c r="G96" s="22">
        <v>12.87412319738095</v>
      </c>
      <c r="H96" s="22">
        <v>0.91000534093317453</v>
      </c>
      <c r="I96" s="22">
        <v>57837.407510431127</v>
      </c>
      <c r="J96" s="22">
        <v>584838.59248956887</v>
      </c>
      <c r="K96" s="23">
        <v>3.7600000000000001E-13</v>
      </c>
    </row>
    <row r="97" spans="1:11">
      <c r="A97" s="20" t="s">
        <v>377</v>
      </c>
      <c r="B97" s="21" t="s">
        <v>24</v>
      </c>
      <c r="C97" s="20" t="s">
        <v>111</v>
      </c>
      <c r="D97" s="20" t="s">
        <v>112</v>
      </c>
      <c r="E97" s="20" t="s">
        <v>378</v>
      </c>
      <c r="F97" s="20" t="s">
        <v>379</v>
      </c>
      <c r="G97" s="22">
        <v>12.874153716559281</v>
      </c>
      <c r="H97" s="22">
        <v>0.91000321859810285</v>
      </c>
      <c r="I97" s="22">
        <v>132052.09735744089</v>
      </c>
      <c r="J97" s="22">
        <v>1335245.902642559</v>
      </c>
      <c r="K97" s="23">
        <v>1.316E-11</v>
      </c>
    </row>
    <row r="98" spans="1:11">
      <c r="A98" s="20" t="s">
        <v>380</v>
      </c>
      <c r="B98" s="21" t="s">
        <v>24</v>
      </c>
      <c r="C98" s="20" t="s">
        <v>111</v>
      </c>
      <c r="D98" s="20" t="s">
        <v>112</v>
      </c>
      <c r="E98" s="20" t="s">
        <v>381</v>
      </c>
      <c r="F98" s="20" t="s">
        <v>382</v>
      </c>
      <c r="G98" s="22">
        <v>11.723809647589402</v>
      </c>
      <c r="H98" s="22">
        <v>0.98999932909670363</v>
      </c>
      <c r="I98" s="22">
        <v>307786.64812239108</v>
      </c>
      <c r="J98" s="22">
        <v>30468813.351877607</v>
      </c>
      <c r="K98" s="23">
        <v>1.2164000000000001E-10</v>
      </c>
    </row>
    <row r="99" spans="1:11">
      <c r="A99" s="20" t="s">
        <v>383</v>
      </c>
      <c r="B99" s="21" t="s">
        <v>24</v>
      </c>
      <c r="C99" s="20" t="s">
        <v>113</v>
      </c>
      <c r="D99" s="20" t="s">
        <v>114</v>
      </c>
      <c r="E99" s="20" t="s">
        <v>384</v>
      </c>
      <c r="F99" s="20" t="s">
        <v>385</v>
      </c>
      <c r="G99" s="22">
        <v>24.641193937437588</v>
      </c>
      <c r="H99" s="22">
        <v>9.1711130915327704E-2</v>
      </c>
      <c r="I99" s="22">
        <v>481159.67037552159</v>
      </c>
      <c r="J99" s="22">
        <v>48583.329624478443</v>
      </c>
      <c r="K99" s="23">
        <v>1.0992E-11</v>
      </c>
    </row>
    <row r="100" spans="1:11">
      <c r="A100" s="20" t="s">
        <v>386</v>
      </c>
      <c r="B100" s="21" t="s">
        <v>24</v>
      </c>
      <c r="C100" s="20" t="s">
        <v>113</v>
      </c>
      <c r="D100" s="20" t="s">
        <v>114</v>
      </c>
      <c r="E100" s="20" t="s">
        <v>384</v>
      </c>
      <c r="F100" s="20" t="s">
        <v>387</v>
      </c>
      <c r="G100" s="22">
        <v>24.641242432756904</v>
      </c>
      <c r="H100" s="22">
        <v>9.1707758500910758E-2</v>
      </c>
      <c r="I100" s="22">
        <v>35558.732962447844</v>
      </c>
      <c r="J100" s="22">
        <v>3590.2670375521552</v>
      </c>
      <c r="K100" s="23">
        <v>1.0992E-12</v>
      </c>
    </row>
    <row r="101" spans="1:11">
      <c r="A101" s="20" t="s">
        <v>388</v>
      </c>
      <c r="B101" s="21" t="s">
        <v>24</v>
      </c>
      <c r="C101" s="20" t="s">
        <v>113</v>
      </c>
      <c r="D101" s="20" t="s">
        <v>114</v>
      </c>
      <c r="E101" s="20" t="s">
        <v>384</v>
      </c>
      <c r="F101" s="20" t="s">
        <v>389</v>
      </c>
      <c r="G101" s="22">
        <v>24.641291878695178</v>
      </c>
      <c r="H101" s="22">
        <v>9.1704319979473092E-2</v>
      </c>
      <c r="I101" s="22">
        <v>30879.328233657852</v>
      </c>
      <c r="J101" s="22">
        <v>3117.6717663421468</v>
      </c>
      <c r="K101" s="23">
        <v>1.4149999999999999E-12</v>
      </c>
    </row>
    <row r="102" spans="1:11">
      <c r="A102" s="20" t="s">
        <v>390</v>
      </c>
      <c r="B102" s="21" t="s">
        <v>24</v>
      </c>
      <c r="C102" s="20" t="s">
        <v>113</v>
      </c>
      <c r="D102" s="20" t="s">
        <v>114</v>
      </c>
      <c r="E102" s="20" t="s">
        <v>391</v>
      </c>
      <c r="F102" s="20" t="s">
        <v>392</v>
      </c>
      <c r="G102" s="22">
        <v>24.641202619144504</v>
      </c>
      <c r="H102" s="22">
        <v>9.1710527180493495E-2</v>
      </c>
      <c r="I102" s="22">
        <v>707587.47287899861</v>
      </c>
      <c r="J102" s="22">
        <v>71445.527121001389</v>
      </c>
      <c r="K102" s="23">
        <v>1.0252E-11</v>
      </c>
    </row>
    <row r="103" spans="1:11">
      <c r="A103" s="20" t="s">
        <v>393</v>
      </c>
      <c r="B103" s="21" t="s">
        <v>24</v>
      </c>
      <c r="C103" s="20" t="s">
        <v>113</v>
      </c>
      <c r="D103" s="20" t="s">
        <v>114</v>
      </c>
      <c r="E103" s="20" t="s">
        <v>394</v>
      </c>
      <c r="F103" s="20" t="s">
        <v>395</v>
      </c>
      <c r="G103" s="22">
        <v>24.641215135295781</v>
      </c>
      <c r="H103" s="22">
        <v>9.1709656794452019E-2</v>
      </c>
      <c r="I103" s="22">
        <v>1540348.7023643951</v>
      </c>
      <c r="J103" s="22">
        <v>155528.29763560492</v>
      </c>
      <c r="K103" s="23">
        <v>1.2990000000000001E-10</v>
      </c>
    </row>
    <row r="104" spans="1:11">
      <c r="A104" s="20" t="s">
        <v>396</v>
      </c>
      <c r="B104" s="21" t="s">
        <v>24</v>
      </c>
      <c r="C104" s="20" t="s">
        <v>113</v>
      </c>
      <c r="D104" s="20" t="s">
        <v>114</v>
      </c>
      <c r="E104" s="20" t="s">
        <v>397</v>
      </c>
      <c r="F104" s="20" t="s">
        <v>398</v>
      </c>
      <c r="G104" s="22">
        <v>19.057790637594294</v>
      </c>
      <c r="H104" s="22">
        <v>0.4799867428654872</v>
      </c>
      <c r="I104" s="22">
        <v>2516084.1446453403</v>
      </c>
      <c r="J104" s="22">
        <v>2322415.8553546597</v>
      </c>
      <c r="K104" s="23">
        <v>1.0799999999999999E-11</v>
      </c>
    </row>
    <row r="105" spans="1:11">
      <c r="A105" s="20" t="s">
        <v>399</v>
      </c>
      <c r="B105" s="21" t="s">
        <v>24</v>
      </c>
      <c r="C105" s="20" t="s">
        <v>111</v>
      </c>
      <c r="D105" s="20" t="s">
        <v>112</v>
      </c>
      <c r="E105" s="20" t="s">
        <v>200</v>
      </c>
      <c r="F105" s="20" t="s">
        <v>400</v>
      </c>
      <c r="G105" s="22">
        <v>15.318242978956427</v>
      </c>
      <c r="H105" s="22">
        <v>0.74003873581666024</v>
      </c>
      <c r="I105" s="22">
        <v>332308.48400556319</v>
      </c>
      <c r="J105" s="22">
        <v>945991.51599443681</v>
      </c>
      <c r="K105" s="23">
        <v>4.0600000000000001E-12</v>
      </c>
    </row>
    <row r="106" spans="1:11">
      <c r="A106" s="20" t="s">
        <v>401</v>
      </c>
      <c r="B106" s="21" t="s">
        <v>24</v>
      </c>
      <c r="C106" s="20" t="s">
        <v>113</v>
      </c>
      <c r="D106" s="20" t="s">
        <v>114</v>
      </c>
      <c r="E106" s="20" t="s">
        <v>402</v>
      </c>
      <c r="F106" s="20" t="s">
        <v>403</v>
      </c>
      <c r="G106" s="22">
        <v>23.3722047597665</v>
      </c>
      <c r="H106" s="22">
        <v>0.17995794438341448</v>
      </c>
      <c r="I106" s="22">
        <v>1826233.6578581359</v>
      </c>
      <c r="J106" s="22">
        <v>400766.34214186406</v>
      </c>
      <c r="K106" s="23">
        <v>9.9519999999999996E-11</v>
      </c>
    </row>
    <row r="107" spans="1:11">
      <c r="A107" s="20" t="s">
        <v>404</v>
      </c>
      <c r="B107" s="21" t="s">
        <v>24</v>
      </c>
      <c r="C107" s="20" t="s">
        <v>111</v>
      </c>
      <c r="D107" s="20" t="s">
        <v>112</v>
      </c>
      <c r="E107" s="20" t="s">
        <v>222</v>
      </c>
      <c r="F107" s="20" t="s">
        <v>405</v>
      </c>
      <c r="G107" s="22">
        <v>17.189400819581348</v>
      </c>
      <c r="H107" s="22">
        <v>0.6099164937704209</v>
      </c>
      <c r="I107" s="22">
        <v>352206.39777468698</v>
      </c>
      <c r="J107" s="22">
        <v>550693.60222531308</v>
      </c>
      <c r="K107" s="23">
        <v>9.4000000000000003E-13</v>
      </c>
    </row>
    <row r="108" spans="1:11">
      <c r="A108" s="20" t="s">
        <v>406</v>
      </c>
      <c r="B108" s="21" t="s">
        <v>24</v>
      </c>
      <c r="C108" s="20" t="s">
        <v>111</v>
      </c>
      <c r="D108" s="20" t="s">
        <v>112</v>
      </c>
      <c r="E108" s="20" t="s">
        <v>222</v>
      </c>
      <c r="F108" s="20" t="s">
        <v>407</v>
      </c>
      <c r="G108" s="22">
        <v>14.167972972972972</v>
      </c>
      <c r="H108" s="22">
        <v>0.8200296958989588</v>
      </c>
      <c r="I108" s="22">
        <v>119860.22253129345</v>
      </c>
      <c r="J108" s="22">
        <v>546139.7774687066</v>
      </c>
      <c r="K108" s="23">
        <v>6.6600000000000003E-12</v>
      </c>
    </row>
    <row r="109" spans="1:11">
      <c r="A109" s="20" t="s">
        <v>408</v>
      </c>
      <c r="B109" s="21" t="s">
        <v>24</v>
      </c>
      <c r="C109" s="20" t="s">
        <v>111</v>
      </c>
      <c r="D109" s="20" t="s">
        <v>112</v>
      </c>
      <c r="E109" s="20" t="s">
        <v>222</v>
      </c>
      <c r="F109" s="20" t="s">
        <v>409</v>
      </c>
      <c r="G109" s="22">
        <v>14.887381936245573</v>
      </c>
      <c r="H109" s="22">
        <v>0.77000125617207427</v>
      </c>
      <c r="I109" s="22">
        <v>155847.14881780249</v>
      </c>
      <c r="J109" s="22">
        <v>521752.85118219751</v>
      </c>
      <c r="K109" s="23">
        <v>7.2399999999999998E-12</v>
      </c>
    </row>
    <row r="110" spans="1:11">
      <c r="A110" s="20" t="s">
        <v>410</v>
      </c>
      <c r="B110" s="21" t="s">
        <v>24</v>
      </c>
      <c r="C110" s="20" t="s">
        <v>111</v>
      </c>
      <c r="D110" s="20" t="s">
        <v>112</v>
      </c>
      <c r="E110" s="20" t="s">
        <v>213</v>
      </c>
      <c r="F110" s="20" t="s">
        <v>411</v>
      </c>
      <c r="G110" s="22">
        <v>16.470175936435869</v>
      </c>
      <c r="H110" s="22">
        <v>0.65993213237580883</v>
      </c>
      <c r="I110" s="22">
        <v>119839.91655076497</v>
      </c>
      <c r="J110" s="22">
        <v>232560.08344923504</v>
      </c>
      <c r="K110" s="23">
        <v>7.0000000000000005E-13</v>
      </c>
    </row>
    <row r="111" spans="1:11">
      <c r="A111" s="20" t="s">
        <v>412</v>
      </c>
      <c r="B111" s="21" t="s">
        <v>24</v>
      </c>
      <c r="C111" s="20" t="s">
        <v>113</v>
      </c>
      <c r="D111" s="20" t="s">
        <v>114</v>
      </c>
      <c r="E111" s="20" t="s">
        <v>197</v>
      </c>
      <c r="F111" s="20" t="s">
        <v>413</v>
      </c>
      <c r="G111" s="22">
        <v>19.058933947228617</v>
      </c>
      <c r="H111" s="22">
        <v>0.47990723593681389</v>
      </c>
      <c r="I111" s="22">
        <v>293696.38386648119</v>
      </c>
      <c r="J111" s="22">
        <v>271003.61613351881</v>
      </c>
      <c r="K111" s="23">
        <v>3.22E-12</v>
      </c>
    </row>
    <row r="112" spans="1:11">
      <c r="A112" s="20" t="s">
        <v>414</v>
      </c>
      <c r="B112" s="21" t="s">
        <v>24</v>
      </c>
      <c r="C112" s="20" t="s">
        <v>111</v>
      </c>
      <c r="D112" s="20" t="s">
        <v>112</v>
      </c>
      <c r="E112" s="20" t="s">
        <v>222</v>
      </c>
      <c r="F112" s="20" t="s">
        <v>415</v>
      </c>
      <c r="G112" s="22">
        <v>14.599884726224785</v>
      </c>
      <c r="H112" s="22">
        <v>0.78999410805112769</v>
      </c>
      <c r="I112" s="22">
        <v>109308.06675938804</v>
      </c>
      <c r="J112" s="22">
        <v>411191.93324061198</v>
      </c>
      <c r="K112" s="23">
        <v>5.6000000000000004E-13</v>
      </c>
    </row>
    <row r="113" spans="1:11">
      <c r="A113" s="20" t="s">
        <v>416</v>
      </c>
      <c r="B113" s="21" t="s">
        <v>24</v>
      </c>
      <c r="C113" s="20" t="s">
        <v>113</v>
      </c>
      <c r="D113" s="20" t="s">
        <v>114</v>
      </c>
      <c r="E113" s="20" t="s">
        <v>261</v>
      </c>
      <c r="F113" s="20" t="s">
        <v>417</v>
      </c>
      <c r="G113" s="22">
        <v>20.495135566188196</v>
      </c>
      <c r="H113" s="22">
        <v>0.38003229720527149</v>
      </c>
      <c r="I113" s="22">
        <v>233231.84979137688</v>
      </c>
      <c r="J113" s="22">
        <v>142968.15020862312</v>
      </c>
      <c r="K113" s="23">
        <v>1.2600000000000001E-12</v>
      </c>
    </row>
    <row r="114" spans="1:11">
      <c r="A114" s="20" t="s">
        <v>418</v>
      </c>
      <c r="B114" s="21" t="s">
        <v>24</v>
      </c>
      <c r="C114" s="20" t="s">
        <v>111</v>
      </c>
      <c r="D114" s="20" t="s">
        <v>112</v>
      </c>
      <c r="E114" s="20" t="s">
        <v>286</v>
      </c>
      <c r="F114" s="20" t="s">
        <v>419</v>
      </c>
      <c r="G114" s="22">
        <v>12.298974251937045</v>
      </c>
      <c r="H114" s="22">
        <v>0.95000179054679801</v>
      </c>
      <c r="I114" s="22">
        <v>86475.253129346209</v>
      </c>
      <c r="J114" s="22">
        <v>1643091.7468706537</v>
      </c>
      <c r="K114" s="23">
        <v>4.5648000000000001E-11</v>
      </c>
    </row>
    <row r="115" spans="1:11">
      <c r="A115" s="20" t="s">
        <v>420</v>
      </c>
      <c r="B115" s="21" t="s">
        <v>24</v>
      </c>
      <c r="C115" s="20" t="s">
        <v>113</v>
      </c>
      <c r="D115" s="20" t="s">
        <v>114</v>
      </c>
      <c r="E115" s="20" t="s">
        <v>197</v>
      </c>
      <c r="F115" s="20" t="s">
        <v>421</v>
      </c>
      <c r="G115" s="22">
        <v>22.508241223804049</v>
      </c>
      <c r="H115" s="22">
        <v>0.24003885787176299</v>
      </c>
      <c r="I115" s="22">
        <v>859440.05563282326</v>
      </c>
      <c r="J115" s="22">
        <v>271459.94436717674</v>
      </c>
      <c r="K115" s="23">
        <v>5.2599999999999998E-12</v>
      </c>
    </row>
    <row r="116" spans="1:11">
      <c r="A116" s="20" t="s">
        <v>422</v>
      </c>
      <c r="B116" s="21" t="s">
        <v>24</v>
      </c>
      <c r="C116" s="20" t="s">
        <v>111</v>
      </c>
      <c r="D116" s="20" t="s">
        <v>112</v>
      </c>
      <c r="E116" s="20" t="s">
        <v>261</v>
      </c>
      <c r="F116" s="20" t="s">
        <v>423</v>
      </c>
      <c r="G116" s="22">
        <v>18.770008094981112</v>
      </c>
      <c r="H116" s="22">
        <v>0.4999994370666821</v>
      </c>
      <c r="I116" s="22">
        <v>370600.41724617529</v>
      </c>
      <c r="J116" s="22">
        <v>370599.58275382477</v>
      </c>
      <c r="K116" s="23">
        <v>3.5E-12</v>
      </c>
    </row>
    <row r="117" spans="1:11">
      <c r="A117" s="20" t="s">
        <v>424</v>
      </c>
      <c r="B117" s="21" t="s">
        <v>24</v>
      </c>
      <c r="C117" s="20" t="s">
        <v>111</v>
      </c>
      <c r="D117" s="20" t="s">
        <v>112</v>
      </c>
      <c r="E117" s="20" t="s">
        <v>346</v>
      </c>
      <c r="F117" s="20" t="s">
        <v>419</v>
      </c>
      <c r="G117" s="22">
        <v>12.298974251937045</v>
      </c>
      <c r="H117" s="22">
        <v>0.95000179054679801</v>
      </c>
      <c r="I117" s="22">
        <v>86475.253129346209</v>
      </c>
      <c r="J117" s="22">
        <v>1643091.7468706537</v>
      </c>
      <c r="K117" s="23">
        <v>4.5648000000000001E-11</v>
      </c>
    </row>
    <row r="118" spans="1:11">
      <c r="A118" s="20" t="s">
        <v>425</v>
      </c>
      <c r="B118" s="21" t="s">
        <v>24</v>
      </c>
      <c r="C118" s="20" t="s">
        <v>111</v>
      </c>
      <c r="D118" s="20" t="s">
        <v>112</v>
      </c>
      <c r="E118" s="20" t="s">
        <v>286</v>
      </c>
      <c r="F118" s="20" t="s">
        <v>419</v>
      </c>
      <c r="G118" s="22">
        <v>12.298974251937045</v>
      </c>
      <c r="H118" s="22">
        <v>0.95000179054679801</v>
      </c>
      <c r="I118" s="22">
        <v>86475.253129346209</v>
      </c>
      <c r="J118" s="22">
        <v>1643091.7468706537</v>
      </c>
      <c r="K118" s="23">
        <v>4.5648000000000001E-11</v>
      </c>
    </row>
    <row r="119" spans="1:11">
      <c r="A119" s="20" t="s">
        <v>426</v>
      </c>
      <c r="B119" s="21" t="s">
        <v>24</v>
      </c>
      <c r="C119" s="20" t="s">
        <v>111</v>
      </c>
      <c r="D119" s="20" t="s">
        <v>112</v>
      </c>
      <c r="E119" s="20" t="s">
        <v>197</v>
      </c>
      <c r="F119" s="20" t="s">
        <v>427</v>
      </c>
      <c r="G119" s="22">
        <v>15.607730025959043</v>
      </c>
      <c r="H119" s="22">
        <v>0.71990750862593589</v>
      </c>
      <c r="I119" s="22">
        <v>97108.066759388021</v>
      </c>
      <c r="J119" s="22">
        <v>249591.93324061198</v>
      </c>
      <c r="K119" s="23">
        <v>5.6000000000000004E-13</v>
      </c>
    </row>
    <row r="120" spans="1:11">
      <c r="A120" s="20" t="s">
        <v>428</v>
      </c>
      <c r="B120" s="21" t="s">
        <v>24</v>
      </c>
      <c r="C120" s="20" t="s">
        <v>111</v>
      </c>
      <c r="D120" s="20" t="s">
        <v>112</v>
      </c>
      <c r="E120" s="20" t="s">
        <v>197</v>
      </c>
      <c r="F120" s="20" t="s">
        <v>429</v>
      </c>
      <c r="G120" s="22">
        <v>16.755904634581107</v>
      </c>
      <c r="H120" s="22">
        <v>0.6400622646327464</v>
      </c>
      <c r="I120" s="22">
        <v>161540.05563282341</v>
      </c>
      <c r="J120" s="22">
        <v>287259.94436717656</v>
      </c>
      <c r="K120" s="23">
        <v>5.2599999999999998E-12</v>
      </c>
    </row>
    <row r="121" spans="1:11">
      <c r="A121" s="20" t="s">
        <v>430</v>
      </c>
      <c r="B121" s="21" t="s">
        <v>24</v>
      </c>
      <c r="C121" s="20" t="s">
        <v>111</v>
      </c>
      <c r="D121" s="20" t="s">
        <v>112</v>
      </c>
      <c r="E121" s="20" t="s">
        <v>197</v>
      </c>
      <c r="F121" s="20" t="s">
        <v>431</v>
      </c>
      <c r="G121" s="22">
        <v>16.901183915084708</v>
      </c>
      <c r="H121" s="22">
        <v>0.62995939394403977</v>
      </c>
      <c r="I121" s="22">
        <v>181282.89290681493</v>
      </c>
      <c r="J121" s="22">
        <v>308617.10709318507</v>
      </c>
      <c r="K121" s="23">
        <v>2.9999999999999998E-13</v>
      </c>
    </row>
    <row r="122" spans="1:11">
      <c r="A122" s="20" t="s">
        <v>432</v>
      </c>
      <c r="B122" s="21" t="s">
        <v>24</v>
      </c>
      <c r="C122" s="20" t="s">
        <v>111</v>
      </c>
      <c r="D122" s="20" t="s">
        <v>112</v>
      </c>
      <c r="E122" s="20" t="s">
        <v>433</v>
      </c>
      <c r="F122" s="20" t="s">
        <v>434</v>
      </c>
      <c r="G122" s="22">
        <v>14.311833899107919</v>
      </c>
      <c r="H122" s="22">
        <v>0.81002545903282908</v>
      </c>
      <c r="I122" s="22">
        <v>240640.75104311542</v>
      </c>
      <c r="J122" s="22">
        <v>1026059.2489568846</v>
      </c>
      <c r="K122" s="23">
        <v>6.4199999999999995E-11</v>
      </c>
    </row>
    <row r="123" spans="1:11">
      <c r="A123" s="20" t="s">
        <v>435</v>
      </c>
      <c r="B123" s="21" t="s">
        <v>24</v>
      </c>
      <c r="C123" s="20" t="s">
        <v>111</v>
      </c>
      <c r="D123" s="20" t="s">
        <v>112</v>
      </c>
      <c r="E123" s="20" t="s">
        <v>200</v>
      </c>
      <c r="F123" s="20" t="s">
        <v>436</v>
      </c>
      <c r="G123" s="22">
        <v>12.875199138858989</v>
      </c>
      <c r="H123" s="22">
        <v>0.90993051885542497</v>
      </c>
      <c r="I123" s="22">
        <v>83674.5479833102</v>
      </c>
      <c r="J123" s="22">
        <v>845325.45201668981</v>
      </c>
      <c r="K123" s="23">
        <v>2.9920000000000002E-12</v>
      </c>
    </row>
    <row r="124" spans="1:11">
      <c r="A124" s="20" t="s">
        <v>437</v>
      </c>
      <c r="B124" s="21" t="s">
        <v>24</v>
      </c>
      <c r="C124" s="20" t="s">
        <v>111</v>
      </c>
      <c r="D124" s="20" t="s">
        <v>112</v>
      </c>
      <c r="E124" s="20" t="s">
        <v>378</v>
      </c>
      <c r="F124" s="20" t="s">
        <v>438</v>
      </c>
      <c r="G124" s="22">
        <v>12.874139612454595</v>
      </c>
      <c r="H124" s="22">
        <v>0.91000419941205879</v>
      </c>
      <c r="I124" s="22">
        <v>31837.364394993023</v>
      </c>
      <c r="J124" s="22">
        <v>321927.635605007</v>
      </c>
      <c r="K124" s="23">
        <v>6.6000000000000001E-13</v>
      </c>
    </row>
    <row r="125" spans="1:11">
      <c r="A125" s="20" t="s">
        <v>439</v>
      </c>
      <c r="B125" s="21" t="s">
        <v>24</v>
      </c>
      <c r="C125" s="20" t="s">
        <v>111</v>
      </c>
      <c r="D125" s="20" t="s">
        <v>112</v>
      </c>
      <c r="E125" s="20" t="s">
        <v>378</v>
      </c>
      <c r="F125" s="20" t="s">
        <v>440</v>
      </c>
      <c r="G125" s="22">
        <v>12.874124730630195</v>
      </c>
      <c r="H125" s="22">
        <v>0.91000523430944402</v>
      </c>
      <c r="I125" s="22">
        <v>30820.147426981945</v>
      </c>
      <c r="J125" s="22">
        <v>311645.85257301806</v>
      </c>
      <c r="K125" s="23">
        <v>1.4359999999999999E-12</v>
      </c>
    </row>
    <row r="126" spans="1:11">
      <c r="A126" s="20" t="s">
        <v>441</v>
      </c>
      <c r="B126" s="21" t="s">
        <v>24</v>
      </c>
      <c r="C126" s="20" t="s">
        <v>111</v>
      </c>
      <c r="D126" s="20" t="s">
        <v>112</v>
      </c>
      <c r="E126" s="20" t="s">
        <v>200</v>
      </c>
      <c r="F126" s="20" t="s">
        <v>440</v>
      </c>
      <c r="G126" s="22">
        <v>12.874124730630195</v>
      </c>
      <c r="H126" s="22">
        <v>0.91000523430944402</v>
      </c>
      <c r="I126" s="22">
        <v>30820.147426981945</v>
      </c>
      <c r="J126" s="22">
        <v>311645.85257301806</v>
      </c>
      <c r="K126" s="23">
        <v>1.4359999999999999E-12</v>
      </c>
    </row>
    <row r="127" spans="1:11">
      <c r="A127" s="20" t="s">
        <v>442</v>
      </c>
      <c r="B127" s="21" t="s">
        <v>24</v>
      </c>
      <c r="C127" s="20" t="s">
        <v>111</v>
      </c>
      <c r="D127" s="20" t="s">
        <v>112</v>
      </c>
      <c r="E127" s="20" t="s">
        <v>378</v>
      </c>
      <c r="F127" s="20" t="s">
        <v>443</v>
      </c>
      <c r="G127" s="22">
        <v>12.874152382477044</v>
      </c>
      <c r="H127" s="22">
        <v>0.91000331137155466</v>
      </c>
      <c r="I127" s="22">
        <v>31481.201668984693</v>
      </c>
      <c r="J127" s="22">
        <v>318322.79833101528</v>
      </c>
      <c r="K127" s="23">
        <v>3.4880000000000001E-12</v>
      </c>
    </row>
    <row r="128" spans="1:11">
      <c r="A128" s="20" t="s">
        <v>444</v>
      </c>
      <c r="B128" s="21" t="s">
        <v>24</v>
      </c>
      <c r="C128" s="20" t="s">
        <v>111</v>
      </c>
      <c r="D128" s="20" t="s">
        <v>112</v>
      </c>
      <c r="E128" s="20" t="s">
        <v>346</v>
      </c>
      <c r="F128" s="20" t="s">
        <v>445</v>
      </c>
      <c r="G128" s="22">
        <v>12.730151657955616</v>
      </c>
      <c r="H128" s="22">
        <v>0.92001726996136191</v>
      </c>
      <c r="I128" s="22">
        <v>93347.844228094516</v>
      </c>
      <c r="J128" s="22">
        <v>1073752.1557719056</v>
      </c>
      <c r="K128" s="23">
        <v>5.1020000000000002E-11</v>
      </c>
    </row>
    <row r="129" spans="1:11">
      <c r="A129" s="20" t="s">
        <v>446</v>
      </c>
      <c r="B129" s="21" t="s">
        <v>24</v>
      </c>
      <c r="C129" s="20" t="s">
        <v>111</v>
      </c>
      <c r="D129" s="20" t="s">
        <v>112</v>
      </c>
      <c r="E129" s="20" t="s">
        <v>346</v>
      </c>
      <c r="F129" s="20" t="s">
        <v>447</v>
      </c>
      <c r="G129" s="22">
        <v>14.60042215815486</v>
      </c>
      <c r="H129" s="22">
        <v>0.78995673448158144</v>
      </c>
      <c r="I129" s="22">
        <v>203994.01947148811</v>
      </c>
      <c r="J129" s="22">
        <v>767205.98052851192</v>
      </c>
      <c r="K129" s="23">
        <v>2.56E-12</v>
      </c>
    </row>
    <row r="130" spans="1:11">
      <c r="A130" s="20" t="s">
        <v>448</v>
      </c>
      <c r="B130" s="21" t="s">
        <v>24</v>
      </c>
      <c r="C130" s="20" t="s">
        <v>111</v>
      </c>
      <c r="D130" s="20" t="s">
        <v>112</v>
      </c>
      <c r="E130" s="20" t="s">
        <v>200</v>
      </c>
      <c r="F130" s="20" t="s">
        <v>449</v>
      </c>
      <c r="G130" s="22">
        <v>13.737771032090199</v>
      </c>
      <c r="H130" s="22">
        <v>0.84994638163489578</v>
      </c>
      <c r="I130" s="22">
        <v>138409.45757997214</v>
      </c>
      <c r="J130" s="22">
        <v>783990.54242002789</v>
      </c>
      <c r="K130" s="23">
        <v>2.6400000000000001E-12</v>
      </c>
    </row>
    <row r="131" spans="1:11">
      <c r="A131" s="20" t="s">
        <v>450</v>
      </c>
      <c r="B131" s="21" t="s">
        <v>24</v>
      </c>
      <c r="C131" s="20" t="s">
        <v>111</v>
      </c>
      <c r="D131" s="20" t="s">
        <v>112</v>
      </c>
      <c r="E131" s="20" t="s">
        <v>252</v>
      </c>
      <c r="F131" s="20" t="s">
        <v>451</v>
      </c>
      <c r="G131" s="22">
        <v>16.756068204613843</v>
      </c>
      <c r="H131" s="22">
        <v>0.64005088980432245</v>
      </c>
      <c r="I131" s="22">
        <v>35886.92628650905</v>
      </c>
      <c r="J131" s="22">
        <v>63813.07371349095</v>
      </c>
      <c r="K131" s="23">
        <v>5.7999999999999995E-13</v>
      </c>
    </row>
    <row r="132" spans="1:11">
      <c r="A132" s="20" t="s">
        <v>452</v>
      </c>
      <c r="B132" s="21" t="s">
        <v>24</v>
      </c>
      <c r="C132" s="20" t="s">
        <v>111</v>
      </c>
      <c r="D132" s="20" t="s">
        <v>112</v>
      </c>
      <c r="E132" s="20" t="s">
        <v>252</v>
      </c>
      <c r="F132" s="20" t="s">
        <v>453</v>
      </c>
      <c r="G132" s="22">
        <v>16.756135071882312</v>
      </c>
      <c r="H132" s="22">
        <v>0.64004623978565289</v>
      </c>
      <c r="I132" s="22">
        <v>107662.16968011123</v>
      </c>
      <c r="J132" s="22">
        <v>191437.83031988877</v>
      </c>
      <c r="K132" s="23">
        <v>3.8200000000000003E-12</v>
      </c>
    </row>
    <row r="133" spans="1:11">
      <c r="A133" s="20" t="s">
        <v>454</v>
      </c>
      <c r="B133" s="21" t="s">
        <v>24</v>
      </c>
      <c r="C133" s="20" t="s">
        <v>111</v>
      </c>
      <c r="D133" s="20" t="s">
        <v>112</v>
      </c>
      <c r="E133" s="20" t="s">
        <v>455</v>
      </c>
      <c r="F133" s="20" t="s">
        <v>456</v>
      </c>
      <c r="G133" s="22">
        <v>16.756152880870665</v>
      </c>
      <c r="H133" s="22">
        <v>0.64004500133027364</v>
      </c>
      <c r="I133" s="22">
        <v>138547.03894297633</v>
      </c>
      <c r="J133" s="22">
        <v>246353.96105702367</v>
      </c>
      <c r="K133" s="23">
        <v>5.12E-12</v>
      </c>
    </row>
    <row r="134" spans="1:11">
      <c r="A134" s="20" t="s">
        <v>457</v>
      </c>
      <c r="B134" s="21" t="s">
        <v>24</v>
      </c>
      <c r="C134" s="20" t="s">
        <v>111</v>
      </c>
      <c r="D134" s="20" t="s">
        <v>112</v>
      </c>
      <c r="E134" s="20" t="s">
        <v>197</v>
      </c>
      <c r="F134" s="20" t="s">
        <v>458</v>
      </c>
      <c r="G134" s="22">
        <v>16.327476240760294</v>
      </c>
      <c r="H134" s="22">
        <v>0.66985561608064714</v>
      </c>
      <c r="I134" s="22">
        <v>156323.36578581357</v>
      </c>
      <c r="J134" s="22">
        <v>317176.6342141864</v>
      </c>
      <c r="K134" s="23">
        <v>5.3199999999999999E-12</v>
      </c>
    </row>
    <row r="135" spans="1:11">
      <c r="A135" s="20" t="s">
        <v>459</v>
      </c>
      <c r="B135" s="21" t="s">
        <v>24</v>
      </c>
      <c r="C135" s="20" t="s">
        <v>111</v>
      </c>
      <c r="D135" s="20" t="s">
        <v>112</v>
      </c>
      <c r="E135" s="20" t="s">
        <v>378</v>
      </c>
      <c r="F135" s="20" t="s">
        <v>460</v>
      </c>
      <c r="G135" s="22">
        <v>12.874154500082328</v>
      </c>
      <c r="H135" s="22">
        <v>0.91000316411110371</v>
      </c>
      <c r="I135" s="22">
        <v>165065.17663421424</v>
      </c>
      <c r="J135" s="22">
        <v>1669056.8233657859</v>
      </c>
      <c r="K135" s="23">
        <v>4.3639999999999997E-11</v>
      </c>
    </row>
    <row r="136" spans="1:11">
      <c r="A136" s="20" t="s">
        <v>461</v>
      </c>
      <c r="B136" s="21" t="s">
        <v>24</v>
      </c>
      <c r="C136" s="20" t="s">
        <v>111</v>
      </c>
      <c r="D136" s="20" t="s">
        <v>112</v>
      </c>
      <c r="E136" s="20" t="s">
        <v>252</v>
      </c>
      <c r="F136" s="20" t="s">
        <v>462</v>
      </c>
      <c r="G136" s="22">
        <v>17.331993411506332</v>
      </c>
      <c r="H136" s="22">
        <v>0.60000045817063064</v>
      </c>
      <c r="I136" s="22">
        <v>203991.76634214178</v>
      </c>
      <c r="J136" s="22">
        <v>305988.23365785822</v>
      </c>
      <c r="K136" s="23">
        <v>1.9600000000000001E-12</v>
      </c>
    </row>
    <row r="137" spans="1:11">
      <c r="A137" s="20" t="s">
        <v>463</v>
      </c>
      <c r="B137" s="21" t="s">
        <v>24</v>
      </c>
      <c r="C137" s="20" t="s">
        <v>111</v>
      </c>
      <c r="D137" s="20" t="s">
        <v>112</v>
      </c>
      <c r="E137" s="20" t="s">
        <v>200</v>
      </c>
      <c r="F137" s="20" t="s">
        <v>464</v>
      </c>
      <c r="G137" s="22">
        <v>17.331996031232475</v>
      </c>
      <c r="H137" s="22">
        <v>0.60000027599217842</v>
      </c>
      <c r="I137" s="22">
        <v>185447.87204450625</v>
      </c>
      <c r="J137" s="22">
        <v>278172.12795549375</v>
      </c>
      <c r="K137" s="23">
        <v>3.7200000000000003E-12</v>
      </c>
    </row>
    <row r="138" spans="1:11">
      <c r="A138" s="20" t="s">
        <v>465</v>
      </c>
      <c r="B138" s="21" t="s">
        <v>24</v>
      </c>
      <c r="C138" s="20" t="s">
        <v>113</v>
      </c>
      <c r="D138" s="20" t="s">
        <v>114</v>
      </c>
      <c r="E138" s="20" t="s">
        <v>197</v>
      </c>
      <c r="F138" s="20" t="s">
        <v>466</v>
      </c>
      <c r="G138" s="22">
        <v>20.063407344150299</v>
      </c>
      <c r="H138" s="22">
        <v>0.41005512210359535</v>
      </c>
      <c r="I138" s="22">
        <v>276330.18080667598</v>
      </c>
      <c r="J138" s="22">
        <v>192069.81919332407</v>
      </c>
      <c r="K138" s="23">
        <v>8.7999999999999999E-13</v>
      </c>
    </row>
    <row r="139" spans="1:11">
      <c r="A139" s="20" t="s">
        <v>467</v>
      </c>
      <c r="B139" s="21" t="s">
        <v>24</v>
      </c>
      <c r="C139" s="20" t="s">
        <v>111</v>
      </c>
      <c r="D139" s="20" t="s">
        <v>112</v>
      </c>
      <c r="E139" s="20" t="s">
        <v>197</v>
      </c>
      <c r="F139" s="20" t="s">
        <v>468</v>
      </c>
      <c r="G139" s="22">
        <v>18.196051348716281</v>
      </c>
      <c r="H139" s="22">
        <v>0.53991297992237264</v>
      </c>
      <c r="I139" s="22">
        <v>283137.55215577187</v>
      </c>
      <c r="J139" s="22">
        <v>332262.44784422813</v>
      </c>
      <c r="K139" s="23">
        <v>1.3600000000000001E-12</v>
      </c>
    </row>
    <row r="140" spans="1:11">
      <c r="A140" s="20" t="s">
        <v>469</v>
      </c>
      <c r="B140" s="21" t="s">
        <v>24</v>
      </c>
      <c r="C140" s="20" t="s">
        <v>111</v>
      </c>
      <c r="D140" s="20" t="s">
        <v>112</v>
      </c>
      <c r="E140" s="20" t="s">
        <v>200</v>
      </c>
      <c r="F140" s="20" t="s">
        <v>470</v>
      </c>
      <c r="G140" s="22">
        <v>16.89910071942446</v>
      </c>
      <c r="H140" s="22">
        <v>0.63010426151429344</v>
      </c>
      <c r="I140" s="22">
        <v>287926.84283727396</v>
      </c>
      <c r="J140" s="22">
        <v>490473.15716272604</v>
      </c>
      <c r="K140" s="23">
        <v>1.1999999999999999E-13</v>
      </c>
    </row>
    <row r="141" spans="1:11">
      <c r="A141" s="20" t="s">
        <v>471</v>
      </c>
      <c r="B141" s="21" t="s">
        <v>24</v>
      </c>
      <c r="C141" s="20" t="s">
        <v>111</v>
      </c>
      <c r="D141" s="20" t="s">
        <v>112</v>
      </c>
      <c r="E141" s="20" t="s">
        <v>200</v>
      </c>
      <c r="F141" s="20" t="s">
        <v>472</v>
      </c>
      <c r="G141" s="22">
        <v>12.874808461978274</v>
      </c>
      <c r="H141" s="22">
        <v>0.90995768692779733</v>
      </c>
      <c r="I141" s="22">
        <v>78742.002781641233</v>
      </c>
      <c r="J141" s="22">
        <v>795757.9972183588</v>
      </c>
      <c r="K141" s="23">
        <v>2.7719999999999999E-12</v>
      </c>
    </row>
    <row r="142" spans="1:11">
      <c r="A142" s="20" t="s">
        <v>473</v>
      </c>
      <c r="B142" s="21" t="s">
        <v>24</v>
      </c>
      <c r="C142" s="20" t="s">
        <v>113</v>
      </c>
      <c r="D142" s="20" t="s">
        <v>114</v>
      </c>
      <c r="E142" s="20" t="s">
        <v>474</v>
      </c>
      <c r="F142" s="20" t="s">
        <v>475</v>
      </c>
      <c r="G142" s="22">
        <v>19.057906606526931</v>
      </c>
      <c r="H142" s="22">
        <v>0.4799786782665556</v>
      </c>
      <c r="I142" s="22">
        <v>391992.07232267037</v>
      </c>
      <c r="J142" s="22">
        <v>361807.92767732963</v>
      </c>
      <c r="K142" s="23">
        <v>5.3999999999999996E-12</v>
      </c>
    </row>
    <row r="143" spans="1:11">
      <c r="A143" s="20" t="s">
        <v>476</v>
      </c>
      <c r="B143" s="21" t="s">
        <v>24</v>
      </c>
      <c r="C143" s="20" t="s">
        <v>113</v>
      </c>
      <c r="D143" s="20" t="s">
        <v>114</v>
      </c>
      <c r="E143" s="20" t="s">
        <v>213</v>
      </c>
      <c r="F143" s="20" t="s">
        <v>477</v>
      </c>
      <c r="G143" s="22">
        <v>19.060299785867237</v>
      </c>
      <c r="H143" s="22">
        <v>0.47981225411215322</v>
      </c>
      <c r="I143" s="22">
        <v>242927.67732962445</v>
      </c>
      <c r="J143" s="22">
        <v>224072.32267037555</v>
      </c>
      <c r="K143" s="23">
        <v>6.8799999999999998E-12</v>
      </c>
    </row>
    <row r="144" spans="1:11">
      <c r="A144" s="20" t="s">
        <v>478</v>
      </c>
      <c r="B144" s="21" t="s">
        <v>24</v>
      </c>
      <c r="C144" s="20" t="s">
        <v>111</v>
      </c>
      <c r="D144" s="20" t="s">
        <v>112</v>
      </c>
      <c r="E144" s="20" t="s">
        <v>200</v>
      </c>
      <c r="F144" s="20" t="s">
        <v>479</v>
      </c>
      <c r="G144" s="22">
        <v>16.613696181965881</v>
      </c>
      <c r="H144" s="22">
        <v>0.6499515867895771</v>
      </c>
      <c r="I144" s="22">
        <v>215454.79833101531</v>
      </c>
      <c r="J144" s="22">
        <v>400045.20166898472</v>
      </c>
      <c r="K144" s="23">
        <v>4.2999999999999999E-12</v>
      </c>
    </row>
    <row r="145" spans="1:11">
      <c r="A145" s="20" t="s">
        <v>480</v>
      </c>
      <c r="B145" s="21" t="s">
        <v>24</v>
      </c>
      <c r="C145" s="20" t="s">
        <v>111</v>
      </c>
      <c r="D145" s="20" t="s">
        <v>112</v>
      </c>
      <c r="E145" s="20" t="s">
        <v>197</v>
      </c>
      <c r="F145" s="20" t="s">
        <v>481</v>
      </c>
      <c r="G145" s="22">
        <v>18.050100697134006</v>
      </c>
      <c r="H145" s="22">
        <v>0.55006253844687025</v>
      </c>
      <c r="I145" s="22">
        <v>290434.63143254525</v>
      </c>
      <c r="J145" s="22">
        <v>355065.36856745475</v>
      </c>
      <c r="K145" s="23">
        <v>2.9000000000000002E-12</v>
      </c>
    </row>
    <row r="146" spans="1:11">
      <c r="A146" s="20" t="s">
        <v>482</v>
      </c>
      <c r="B146" s="21" t="s">
        <v>24</v>
      </c>
      <c r="C146" s="20" t="s">
        <v>111</v>
      </c>
      <c r="D146" s="20" t="s">
        <v>112</v>
      </c>
      <c r="E146" s="20" t="s">
        <v>346</v>
      </c>
      <c r="F146" s="20" t="s">
        <v>483</v>
      </c>
      <c r="G146" s="22">
        <v>13.737043271567785</v>
      </c>
      <c r="H146" s="22">
        <v>0.84999699085064084</v>
      </c>
      <c r="I146" s="22">
        <v>137320.40472878999</v>
      </c>
      <c r="J146" s="22">
        <v>778130.59527120995</v>
      </c>
      <c r="K146" s="23">
        <v>2.0000000000000001E-13</v>
      </c>
    </row>
    <row r="147" spans="1:11">
      <c r="A147" s="20" t="s">
        <v>484</v>
      </c>
      <c r="B147" s="21" t="s">
        <v>24</v>
      </c>
      <c r="C147" s="20" t="s">
        <v>111</v>
      </c>
      <c r="D147" s="20" t="s">
        <v>112</v>
      </c>
      <c r="E147" s="20" t="s">
        <v>197</v>
      </c>
      <c r="F147" s="20" t="s">
        <v>485</v>
      </c>
      <c r="G147" s="22">
        <v>15.320154373927959</v>
      </c>
      <c r="H147" s="22">
        <v>0.73990581544311829</v>
      </c>
      <c r="I147" s="22">
        <v>121307.92767732963</v>
      </c>
      <c r="J147" s="22">
        <v>345092.07232267037</v>
      </c>
      <c r="K147" s="23">
        <v>5.3999999999999996E-12</v>
      </c>
    </row>
    <row r="148" spans="1:11">
      <c r="A148" s="20" t="s">
        <v>486</v>
      </c>
      <c r="B148" s="21" t="s">
        <v>24</v>
      </c>
      <c r="C148" s="20" t="s">
        <v>111</v>
      </c>
      <c r="D148" s="20" t="s">
        <v>112</v>
      </c>
      <c r="E148" s="20" t="s">
        <v>213</v>
      </c>
      <c r="F148" s="20" t="s">
        <v>487</v>
      </c>
      <c r="G148" s="22">
        <v>15.92182523478971</v>
      </c>
      <c r="H148" s="22">
        <v>0.6980650045347907</v>
      </c>
      <c r="I148" s="22">
        <v>147887.76077885952</v>
      </c>
      <c r="J148" s="22">
        <v>341912.23922114051</v>
      </c>
      <c r="K148" s="23">
        <v>6.8000000000000001E-12</v>
      </c>
    </row>
    <row r="149" spans="1:11">
      <c r="A149" s="20" t="s">
        <v>488</v>
      </c>
      <c r="B149" s="21" t="s">
        <v>24</v>
      </c>
      <c r="C149" s="20" t="s">
        <v>111</v>
      </c>
      <c r="D149" s="20" t="s">
        <v>112</v>
      </c>
      <c r="E149" s="20" t="s">
        <v>346</v>
      </c>
      <c r="F149" s="20" t="s">
        <v>489</v>
      </c>
      <c r="G149" s="22">
        <v>15.606019460172613</v>
      </c>
      <c r="H149" s="22">
        <v>0.72002646313125085</v>
      </c>
      <c r="I149" s="22">
        <v>509299.86091794161</v>
      </c>
      <c r="J149" s="22">
        <v>1309800.1390820583</v>
      </c>
      <c r="K149" s="23">
        <v>2.9119999999999999E-11</v>
      </c>
    </row>
    <row r="150" spans="1:11">
      <c r="A150" s="20" t="s">
        <v>490</v>
      </c>
      <c r="B150" s="21" t="s">
        <v>24</v>
      </c>
      <c r="C150" s="20" t="s">
        <v>113</v>
      </c>
      <c r="D150" s="20" t="s">
        <v>114</v>
      </c>
      <c r="E150" s="20" t="s">
        <v>231</v>
      </c>
      <c r="F150" s="20" t="s">
        <v>491</v>
      </c>
      <c r="G150" s="22">
        <v>20.784637326813368</v>
      </c>
      <c r="H150" s="22">
        <v>0.35990004681409132</v>
      </c>
      <c r="I150" s="22">
        <v>157080.52851182196</v>
      </c>
      <c r="J150" s="22">
        <v>88319.471488178009</v>
      </c>
      <c r="K150" s="23">
        <v>3.5999999999999998E-13</v>
      </c>
    </row>
    <row r="151" spans="1:11">
      <c r="A151" s="20" t="s">
        <v>492</v>
      </c>
      <c r="B151" s="21" t="s">
        <v>24</v>
      </c>
      <c r="C151" s="20" t="s">
        <v>111</v>
      </c>
      <c r="D151" s="20" t="s">
        <v>112</v>
      </c>
      <c r="E151" s="20" t="s">
        <v>197</v>
      </c>
      <c r="F151" s="20" t="s">
        <v>493</v>
      </c>
      <c r="G151" s="22">
        <v>18.19557906156767</v>
      </c>
      <c r="H151" s="22">
        <v>0.53994582325676843</v>
      </c>
      <c r="I151" s="22">
        <v>169621.97496522948</v>
      </c>
      <c r="J151" s="22">
        <v>199078.02503477052</v>
      </c>
      <c r="K151" s="23">
        <v>7.4E-12</v>
      </c>
    </row>
    <row r="152" spans="1:11">
      <c r="A152" s="20" t="s">
        <v>494</v>
      </c>
      <c r="B152" s="21" t="s">
        <v>24</v>
      </c>
      <c r="C152" s="20" t="s">
        <v>111</v>
      </c>
      <c r="D152" s="20" t="s">
        <v>112</v>
      </c>
      <c r="E152" s="20" t="s">
        <v>197</v>
      </c>
      <c r="F152" s="20" t="s">
        <v>495</v>
      </c>
      <c r="G152" s="22">
        <v>14.743403533414078</v>
      </c>
      <c r="H152" s="22">
        <v>0.78001366248858983</v>
      </c>
      <c r="I152" s="22">
        <v>317308.51321279554</v>
      </c>
      <c r="J152" s="22">
        <v>1125092.4867872044</v>
      </c>
      <c r="K152" s="23">
        <v>3.9840000000000001E-11</v>
      </c>
    </row>
    <row r="153" spans="1:11">
      <c r="A153" s="20" t="s">
        <v>496</v>
      </c>
      <c r="B153" s="21" t="s">
        <v>24</v>
      </c>
      <c r="C153" s="20" t="s">
        <v>111</v>
      </c>
      <c r="D153" s="20" t="s">
        <v>112</v>
      </c>
      <c r="E153" s="20" t="s">
        <v>197</v>
      </c>
      <c r="F153" s="20" t="s">
        <v>495</v>
      </c>
      <c r="G153" s="22">
        <v>14.743403533414078</v>
      </c>
      <c r="H153" s="22">
        <v>0.78001366248858983</v>
      </c>
      <c r="I153" s="22">
        <v>317308.51321279554</v>
      </c>
      <c r="J153" s="22">
        <v>1125092.4867872044</v>
      </c>
      <c r="K153" s="23">
        <v>3.9840000000000001E-11</v>
      </c>
    </row>
    <row r="154" spans="1:11">
      <c r="A154" s="20" t="s">
        <v>497</v>
      </c>
      <c r="B154" s="21" t="s">
        <v>24</v>
      </c>
      <c r="C154" s="20" t="s">
        <v>111</v>
      </c>
      <c r="D154" s="20" t="s">
        <v>112</v>
      </c>
      <c r="E154" s="20" t="s">
        <v>197</v>
      </c>
      <c r="F154" s="20" t="s">
        <v>495</v>
      </c>
      <c r="G154" s="22">
        <v>14.743403533414078</v>
      </c>
      <c r="H154" s="22">
        <v>0.78001366248858983</v>
      </c>
      <c r="I154" s="22">
        <v>317308.51321279554</v>
      </c>
      <c r="J154" s="22">
        <v>1125092.4867872044</v>
      </c>
      <c r="K154" s="23">
        <v>3.9840000000000001E-11</v>
      </c>
    </row>
    <row r="155" spans="1:11">
      <c r="A155" s="20" t="s">
        <v>498</v>
      </c>
      <c r="B155" s="21" t="s">
        <v>24</v>
      </c>
      <c r="C155" s="20" t="s">
        <v>113</v>
      </c>
      <c r="D155" s="20" t="s">
        <v>114</v>
      </c>
      <c r="E155" s="20" t="s">
        <v>197</v>
      </c>
      <c r="F155" s="20" t="s">
        <v>499</v>
      </c>
      <c r="G155" s="22">
        <v>20.926710883328308</v>
      </c>
      <c r="H155" s="22">
        <v>0.35002010547091045</v>
      </c>
      <c r="I155" s="22">
        <v>646794.99304589699</v>
      </c>
      <c r="J155" s="22">
        <v>348305.00695410301</v>
      </c>
      <c r="K155" s="23">
        <v>1.14E-12</v>
      </c>
    </row>
    <row r="156" spans="1:11">
      <c r="A156" s="20" t="s">
        <v>500</v>
      </c>
      <c r="B156" s="21" t="s">
        <v>24</v>
      </c>
      <c r="C156" s="20" t="s">
        <v>111</v>
      </c>
      <c r="D156" s="20" t="s">
        <v>112</v>
      </c>
      <c r="E156" s="20" t="s">
        <v>346</v>
      </c>
      <c r="F156" s="20" t="s">
        <v>501</v>
      </c>
      <c r="G156" s="22">
        <v>16.325361155698236</v>
      </c>
      <c r="H156" s="22">
        <v>0.67000270127272354</v>
      </c>
      <c r="I156" s="22">
        <v>699000.27816411701</v>
      </c>
      <c r="J156" s="22">
        <v>1419199.7218358831</v>
      </c>
      <c r="K156" s="23">
        <v>3.2279999999999997E-11</v>
      </c>
    </row>
    <row r="157" spans="1:11">
      <c r="A157" s="20" t="s">
        <v>502</v>
      </c>
      <c r="B157" s="21" t="s">
        <v>24</v>
      </c>
      <c r="C157" s="20" t="s">
        <v>111</v>
      </c>
      <c r="D157" s="20" t="s">
        <v>112</v>
      </c>
      <c r="E157" s="20" t="s">
        <v>200</v>
      </c>
      <c r="F157" s="20" t="s">
        <v>503</v>
      </c>
      <c r="G157" s="22">
        <v>12.298337042532147</v>
      </c>
      <c r="H157" s="22">
        <v>0.95004610274463519</v>
      </c>
      <c r="I157" s="22">
        <v>80805.42420027811</v>
      </c>
      <c r="J157" s="22">
        <v>1536794.575799722</v>
      </c>
      <c r="K157" s="23">
        <v>2.2923999999999999E-11</v>
      </c>
    </row>
    <row r="158" spans="1:11">
      <c r="A158" s="20" t="s">
        <v>504</v>
      </c>
      <c r="B158" s="21" t="s">
        <v>24</v>
      </c>
      <c r="C158" s="20" t="s">
        <v>111</v>
      </c>
      <c r="D158" s="20" t="s">
        <v>112</v>
      </c>
      <c r="E158" s="20" t="s">
        <v>200</v>
      </c>
      <c r="F158" s="20" t="s">
        <v>505</v>
      </c>
      <c r="G158" s="22">
        <v>15.894353144692944</v>
      </c>
      <c r="H158" s="22">
        <v>0.6999754419545936</v>
      </c>
      <c r="I158" s="22">
        <v>242809.8748261474</v>
      </c>
      <c r="J158" s="22">
        <v>566490.12517385255</v>
      </c>
      <c r="K158" s="23">
        <v>6.1400000000000001E-12</v>
      </c>
    </row>
    <row r="159" spans="1:11">
      <c r="A159" s="20" t="s">
        <v>506</v>
      </c>
      <c r="B159" s="21" t="s">
        <v>24</v>
      </c>
      <c r="C159" s="20" t="s">
        <v>111</v>
      </c>
      <c r="D159" s="20" t="s">
        <v>112</v>
      </c>
      <c r="E159" s="20" t="s">
        <v>197</v>
      </c>
      <c r="F159" s="20" t="s">
        <v>507</v>
      </c>
      <c r="G159" s="22">
        <v>17.908826945412311</v>
      </c>
      <c r="H159" s="22">
        <v>0.55988686054156389</v>
      </c>
      <c r="I159" s="22">
        <v>265256.18915159942</v>
      </c>
      <c r="J159" s="22">
        <v>337443.81084840058</v>
      </c>
      <c r="K159" s="23">
        <v>6.3799999999999999E-12</v>
      </c>
    </row>
    <row r="160" spans="1:11">
      <c r="A160" s="20" t="s">
        <v>508</v>
      </c>
      <c r="B160" s="21" t="s">
        <v>24</v>
      </c>
      <c r="C160" s="20" t="s">
        <v>113</v>
      </c>
      <c r="D160" s="20" t="s">
        <v>114</v>
      </c>
      <c r="E160" s="20" t="s">
        <v>197</v>
      </c>
      <c r="F160" s="20" t="s">
        <v>509</v>
      </c>
      <c r="G160" s="22">
        <v>20.351391388619689</v>
      </c>
      <c r="H160" s="22">
        <v>0.39002841525593268</v>
      </c>
      <c r="I160" s="22">
        <v>440582.47566063982</v>
      </c>
      <c r="J160" s="22">
        <v>281717.52433936018</v>
      </c>
      <c r="K160" s="23">
        <v>3.2000000000000001E-12</v>
      </c>
    </row>
    <row r="161" spans="1:11">
      <c r="A161" s="20" t="s">
        <v>510</v>
      </c>
      <c r="B161" s="21" t="s">
        <v>24</v>
      </c>
      <c r="C161" s="20" t="s">
        <v>111</v>
      </c>
      <c r="D161" s="20" t="s">
        <v>112</v>
      </c>
      <c r="E161" s="20" t="s">
        <v>200</v>
      </c>
      <c r="F161" s="20" t="s">
        <v>511</v>
      </c>
      <c r="G161" s="22">
        <v>15.606266741071428</v>
      </c>
      <c r="H161" s="22">
        <v>0.72000926696304401</v>
      </c>
      <c r="I161" s="22">
        <v>501743.39360222511</v>
      </c>
      <c r="J161" s="22">
        <v>1290256.6063977748</v>
      </c>
      <c r="K161" s="23">
        <v>6.2399999999999999E-11</v>
      </c>
    </row>
    <row r="162" spans="1:11">
      <c r="A162" s="20" t="s">
        <v>512</v>
      </c>
      <c r="B162" s="21" t="s">
        <v>24</v>
      </c>
      <c r="C162" s="20" t="s">
        <v>111</v>
      </c>
      <c r="D162" s="20" t="s">
        <v>112</v>
      </c>
      <c r="E162" s="20" t="s">
        <v>381</v>
      </c>
      <c r="F162" s="20" t="s">
        <v>513</v>
      </c>
      <c r="G162" s="22">
        <v>12.442823236889692</v>
      </c>
      <c r="H162" s="22">
        <v>0.93999838408277525</v>
      </c>
      <c r="I162" s="22">
        <v>690162.58692628599</v>
      </c>
      <c r="J162" s="22">
        <v>10812237.413073715</v>
      </c>
      <c r="K162" s="23">
        <v>1.6944000000000001E-10</v>
      </c>
    </row>
    <row r="163" spans="1:11">
      <c r="A163" s="20" t="s">
        <v>514</v>
      </c>
      <c r="B163" s="21" t="s">
        <v>24</v>
      </c>
      <c r="C163" s="20" t="s">
        <v>113</v>
      </c>
      <c r="D163" s="20" t="s">
        <v>114</v>
      </c>
      <c r="E163" s="20" t="s">
        <v>515</v>
      </c>
      <c r="F163" s="20" t="s">
        <v>516</v>
      </c>
      <c r="G163" s="22">
        <v>20.927044438189949</v>
      </c>
      <c r="H163" s="22">
        <v>0.34999690972253489</v>
      </c>
      <c r="I163" s="22">
        <v>2078514.8817802505</v>
      </c>
      <c r="J163" s="22">
        <v>1119185.1182197498</v>
      </c>
      <c r="K163" s="23">
        <v>4.9999999999999997E-12</v>
      </c>
    </row>
    <row r="164" spans="1:11">
      <c r="A164" s="20" t="s">
        <v>517</v>
      </c>
      <c r="B164" s="21" t="s">
        <v>24</v>
      </c>
      <c r="C164" s="20" t="s">
        <v>111</v>
      </c>
      <c r="D164" s="20" t="s">
        <v>112</v>
      </c>
      <c r="E164" s="20" t="s">
        <v>378</v>
      </c>
      <c r="F164" s="20" t="s">
        <v>518</v>
      </c>
      <c r="G164" s="22">
        <v>17.187944952717768</v>
      </c>
      <c r="H164" s="22">
        <v>0.61001773625050293</v>
      </c>
      <c r="I164" s="22">
        <v>1014499.8609179417</v>
      </c>
      <c r="J164" s="22">
        <v>1586900.1390820583</v>
      </c>
      <c r="K164" s="23">
        <v>2.2800000000000001E-11</v>
      </c>
    </row>
    <row r="165" spans="1:11">
      <c r="A165" s="20" t="s">
        <v>519</v>
      </c>
      <c r="B165" s="21" t="s">
        <v>24</v>
      </c>
      <c r="C165" s="20" t="s">
        <v>111</v>
      </c>
      <c r="D165" s="20" t="s">
        <v>112</v>
      </c>
      <c r="E165" s="20" t="s">
        <v>520</v>
      </c>
      <c r="F165" s="20" t="s">
        <v>521</v>
      </c>
      <c r="G165" s="22">
        <v>11.867599742050015</v>
      </c>
      <c r="H165" s="22">
        <v>0.98000001793810743</v>
      </c>
      <c r="I165" s="22">
        <v>1000844.2823365822</v>
      </c>
      <c r="J165" s="22">
        <v>49041414.717663415</v>
      </c>
      <c r="K165" s="23">
        <v>2.112E-10</v>
      </c>
    </row>
    <row r="166" spans="1:11">
      <c r="A166" s="20" t="s">
        <v>522</v>
      </c>
      <c r="B166" s="21" t="s">
        <v>24</v>
      </c>
      <c r="C166" s="20" t="s">
        <v>111</v>
      </c>
      <c r="D166" s="20" t="s">
        <v>112</v>
      </c>
      <c r="E166" s="20" t="s">
        <v>520</v>
      </c>
      <c r="F166" s="20" t="s">
        <v>523</v>
      </c>
      <c r="G166" s="22">
        <v>11.867587268141943</v>
      </c>
      <c r="H166" s="22">
        <v>0.98000088538651298</v>
      </c>
      <c r="I166" s="22">
        <v>31815.471488178151</v>
      </c>
      <c r="J166" s="22">
        <v>1559028.5285118218</v>
      </c>
      <c r="K166" s="23">
        <v>1.8327999999999999E-11</v>
      </c>
    </row>
    <row r="167" spans="1:11">
      <c r="A167" s="20" t="s">
        <v>524</v>
      </c>
      <c r="B167" s="21" t="s">
        <v>24</v>
      </c>
      <c r="C167" s="20" t="s">
        <v>111</v>
      </c>
      <c r="D167" s="20" t="s">
        <v>112</v>
      </c>
      <c r="E167" s="20" t="s">
        <v>520</v>
      </c>
      <c r="F167" s="20" t="s">
        <v>525</v>
      </c>
      <c r="G167" s="22">
        <v>11.867599716191554</v>
      </c>
      <c r="H167" s="22">
        <v>0.98000001973633144</v>
      </c>
      <c r="I167" s="22">
        <v>663038.10570236377</v>
      </c>
      <c r="J167" s="22">
        <v>32488899.894297637</v>
      </c>
      <c r="K167" s="23">
        <v>4.2255999999999999E-10</v>
      </c>
    </row>
    <row r="168" spans="1:11">
      <c r="A168" s="20" t="s">
        <v>526</v>
      </c>
      <c r="B168" s="21" t="s">
        <v>24</v>
      </c>
      <c r="C168" s="20" t="s">
        <v>111</v>
      </c>
      <c r="D168" s="20" t="s">
        <v>112</v>
      </c>
      <c r="E168" s="20" t="s">
        <v>527</v>
      </c>
      <c r="F168" s="20" t="s">
        <v>528</v>
      </c>
      <c r="G168" s="22">
        <v>11.86760001328134</v>
      </c>
      <c r="H168" s="22">
        <v>0.97999999907640201</v>
      </c>
      <c r="I168" s="22">
        <v>499347.2030598027</v>
      </c>
      <c r="J168" s="22">
        <v>24468011.796940196</v>
      </c>
      <c r="K168" s="23">
        <v>1.8800000000000001E-12</v>
      </c>
    </row>
    <row r="169" spans="1:11">
      <c r="A169" s="20" t="s">
        <v>529</v>
      </c>
      <c r="B169" s="21" t="s">
        <v>24</v>
      </c>
      <c r="C169" s="20" t="s">
        <v>113</v>
      </c>
      <c r="D169" s="20" t="s">
        <v>114</v>
      </c>
      <c r="E169" s="20" t="s">
        <v>236</v>
      </c>
      <c r="F169" s="20" t="s">
        <v>530</v>
      </c>
      <c r="G169" s="22">
        <v>20.351333069620253</v>
      </c>
      <c r="H169" s="22">
        <v>0.39003247081917575</v>
      </c>
      <c r="I169" s="22">
        <v>1541997.9137691236</v>
      </c>
      <c r="J169" s="22">
        <v>986002.08623087627</v>
      </c>
      <c r="K169" s="23">
        <v>1.0072E-10</v>
      </c>
    </row>
    <row r="170" spans="1:11">
      <c r="A170" s="20" t="s">
        <v>531</v>
      </c>
      <c r="B170" s="21" t="s">
        <v>24</v>
      </c>
      <c r="C170" s="20" t="s">
        <v>111</v>
      </c>
      <c r="D170" s="20" t="s">
        <v>112</v>
      </c>
      <c r="E170" s="20" t="s">
        <v>346</v>
      </c>
      <c r="F170" s="20" t="s">
        <v>532</v>
      </c>
      <c r="G170" s="22">
        <v>12.298922071037286</v>
      </c>
      <c r="H170" s="22">
        <v>0.95000541926027227</v>
      </c>
      <c r="I170" s="22">
        <v>367795.13212795503</v>
      </c>
      <c r="J170" s="22">
        <v>6988904.8678720454</v>
      </c>
      <c r="K170" s="23">
        <v>6.4999999999999995E-11</v>
      </c>
    </row>
    <row r="171" spans="1:11">
      <c r="A171" s="20" t="s">
        <v>533</v>
      </c>
      <c r="B171" s="21" t="s">
        <v>24</v>
      </c>
      <c r="C171" s="20" t="s">
        <v>111</v>
      </c>
      <c r="D171" s="20" t="s">
        <v>112</v>
      </c>
      <c r="E171" s="20" t="s">
        <v>346</v>
      </c>
      <c r="F171" s="20" t="s">
        <v>534</v>
      </c>
      <c r="G171" s="22">
        <v>14.743521878335113</v>
      </c>
      <c r="H171" s="22">
        <v>0.78000543266097966</v>
      </c>
      <c r="I171" s="22">
        <v>412269.81919332413</v>
      </c>
      <c r="J171" s="22">
        <v>1461730.1808066759</v>
      </c>
      <c r="K171" s="23">
        <v>4.544E-11</v>
      </c>
    </row>
    <row r="172" spans="1:11">
      <c r="A172" s="20" t="s">
        <v>535</v>
      </c>
      <c r="B172" s="21" t="s">
        <v>24</v>
      </c>
      <c r="C172" s="20" t="s">
        <v>113</v>
      </c>
      <c r="D172" s="20" t="s">
        <v>114</v>
      </c>
      <c r="E172" s="20" t="s">
        <v>536</v>
      </c>
      <c r="F172" s="20" t="s">
        <v>537</v>
      </c>
      <c r="G172" s="22">
        <v>23.659556657882497</v>
      </c>
      <c r="H172" s="22">
        <v>0.15997519764377632</v>
      </c>
      <c r="I172" s="22">
        <v>541899.99999999988</v>
      </c>
      <c r="J172" s="22">
        <v>103200.0000000001</v>
      </c>
      <c r="K172" s="23">
        <v>0</v>
      </c>
    </row>
    <row r="173" spans="1:11">
      <c r="A173" s="20" t="s">
        <v>538</v>
      </c>
      <c r="B173" s="21" t="s">
        <v>24</v>
      </c>
      <c r="C173" s="20" t="s">
        <v>111</v>
      </c>
      <c r="D173" s="20" t="s">
        <v>112</v>
      </c>
      <c r="E173" s="20" t="s">
        <v>200</v>
      </c>
      <c r="F173" s="20" t="s">
        <v>539</v>
      </c>
      <c r="G173" s="22">
        <v>18.195824964131994</v>
      </c>
      <c r="H173" s="22">
        <v>0.53992872293936067</v>
      </c>
      <c r="I173" s="22">
        <v>320669.68011126562</v>
      </c>
      <c r="J173" s="22">
        <v>376330.31988873438</v>
      </c>
      <c r="K173" s="23">
        <v>5.0800000000000002E-12</v>
      </c>
    </row>
    <row r="174" spans="1:11">
      <c r="A174" s="20" t="s">
        <v>540</v>
      </c>
      <c r="B174" s="21" t="s">
        <v>24</v>
      </c>
      <c r="C174" s="20" t="s">
        <v>111</v>
      </c>
      <c r="D174" s="20" t="s">
        <v>112</v>
      </c>
      <c r="E174" s="20" t="s">
        <v>197</v>
      </c>
      <c r="F174" s="20" t="s">
        <v>541</v>
      </c>
      <c r="G174" s="22">
        <v>17.474666666666668</v>
      </c>
      <c r="H174" s="22">
        <v>0.59007881316643485</v>
      </c>
      <c r="I174" s="22">
        <v>227506.25869262867</v>
      </c>
      <c r="J174" s="22">
        <v>327493.74130737135</v>
      </c>
      <c r="K174" s="23">
        <v>5.02E-12</v>
      </c>
    </row>
    <row r="175" spans="1:11">
      <c r="A175" s="20" t="s">
        <v>542</v>
      </c>
      <c r="B175" s="21" t="s">
        <v>24</v>
      </c>
      <c r="C175" s="20" t="s">
        <v>113</v>
      </c>
      <c r="D175" s="20" t="s">
        <v>114</v>
      </c>
      <c r="E175" s="20" t="s">
        <v>197</v>
      </c>
      <c r="F175" s="20" t="s">
        <v>543</v>
      </c>
      <c r="G175" s="22">
        <v>18.770005858230814</v>
      </c>
      <c r="H175" s="22">
        <v>0.49999959261259991</v>
      </c>
      <c r="I175" s="22">
        <v>256050.20862308756</v>
      </c>
      <c r="J175" s="22">
        <v>256049.79137691241</v>
      </c>
      <c r="K175" s="23">
        <v>5.4400000000000002E-12</v>
      </c>
    </row>
    <row r="176" spans="1:11">
      <c r="A176" s="20" t="s">
        <v>544</v>
      </c>
      <c r="B176" s="21" t="s">
        <v>24</v>
      </c>
      <c r="C176" s="20" t="s">
        <v>111</v>
      </c>
      <c r="D176" s="20" t="s">
        <v>112</v>
      </c>
      <c r="E176" s="20" t="s">
        <v>197</v>
      </c>
      <c r="F176" s="20" t="s">
        <v>545</v>
      </c>
      <c r="G176" s="22">
        <v>18.770001954270079</v>
      </c>
      <c r="H176" s="22">
        <v>0.49999986409804742</v>
      </c>
      <c r="I176" s="22">
        <v>255850.06954102914</v>
      </c>
      <c r="J176" s="22">
        <v>255849.93045897086</v>
      </c>
      <c r="K176" s="23">
        <v>2.9799999999999998E-12</v>
      </c>
    </row>
    <row r="177" spans="1:11">
      <c r="A177" s="20" t="s">
        <v>546</v>
      </c>
      <c r="B177" s="21" t="s">
        <v>24</v>
      </c>
      <c r="C177" s="20" t="s">
        <v>113</v>
      </c>
      <c r="D177" s="20" t="s">
        <v>114</v>
      </c>
      <c r="E177" s="20" t="s">
        <v>197</v>
      </c>
      <c r="F177" s="20" t="s">
        <v>547</v>
      </c>
      <c r="G177" s="22">
        <v>22.364058869093725</v>
      </c>
      <c r="H177" s="22">
        <v>0.25006544721184115</v>
      </c>
      <c r="I177" s="22">
        <v>290449.65229485394</v>
      </c>
      <c r="J177" s="22">
        <v>96850.34770514608</v>
      </c>
      <c r="K177" s="23">
        <v>1.6779999999999999E-12</v>
      </c>
    </row>
    <row r="178" spans="1:11">
      <c r="A178" s="20" t="s">
        <v>548</v>
      </c>
      <c r="B178" s="21" t="s">
        <v>24</v>
      </c>
      <c r="C178" s="20" t="s">
        <v>113</v>
      </c>
      <c r="D178" s="20" t="s">
        <v>114</v>
      </c>
      <c r="E178" s="20" t="s">
        <v>197</v>
      </c>
      <c r="F178" s="20" t="s">
        <v>549</v>
      </c>
      <c r="G178" s="22">
        <v>22.366969446738231</v>
      </c>
      <c r="H178" s="22">
        <v>0.24986304264685461</v>
      </c>
      <c r="I178" s="22">
        <v>272524.75660639768</v>
      </c>
      <c r="J178" s="22">
        <v>90775.243393602272</v>
      </c>
      <c r="K178" s="23">
        <v>6.7139999999999999E-12</v>
      </c>
    </row>
    <row r="179" spans="1:11">
      <c r="A179" s="20" t="s">
        <v>550</v>
      </c>
      <c r="B179" s="21" t="s">
        <v>24</v>
      </c>
      <c r="C179" s="20" t="s">
        <v>111</v>
      </c>
      <c r="D179" s="20" t="s">
        <v>112</v>
      </c>
      <c r="E179" s="20" t="s">
        <v>200</v>
      </c>
      <c r="F179" s="20" t="s">
        <v>551</v>
      </c>
      <c r="G179" s="22">
        <v>17.045165816326531</v>
      </c>
      <c r="H179" s="22">
        <v>0.61994674434446939</v>
      </c>
      <c r="I179" s="22">
        <v>297961.752433936</v>
      </c>
      <c r="J179" s="22">
        <v>486038.247566064</v>
      </c>
      <c r="K179" s="23">
        <v>3.2E-13</v>
      </c>
    </row>
    <row r="180" spans="1:11">
      <c r="A180" s="20" t="s">
        <v>552</v>
      </c>
      <c r="B180" s="21" t="s">
        <v>24</v>
      </c>
      <c r="C180" s="20" t="s">
        <v>111</v>
      </c>
      <c r="D180" s="20" t="s">
        <v>112</v>
      </c>
      <c r="E180" s="20" t="s">
        <v>252</v>
      </c>
      <c r="F180" s="20" t="s">
        <v>553</v>
      </c>
      <c r="G180" s="22">
        <v>18.626176389272878</v>
      </c>
      <c r="H180" s="22">
        <v>0.51000164191426445</v>
      </c>
      <c r="I180" s="22">
        <v>221540.50764951319</v>
      </c>
      <c r="J180" s="22">
        <v>230584.49235048681</v>
      </c>
      <c r="K180" s="23">
        <v>3.0599999999999999E-12</v>
      </c>
    </row>
    <row r="181" spans="1:11">
      <c r="A181" s="20" t="s">
        <v>554</v>
      </c>
      <c r="B181" s="21" t="s">
        <v>24</v>
      </c>
      <c r="C181" s="20" t="s">
        <v>111</v>
      </c>
      <c r="D181" s="20" t="s">
        <v>112</v>
      </c>
      <c r="E181" s="20" t="s">
        <v>353</v>
      </c>
      <c r="F181" s="20" t="s">
        <v>555</v>
      </c>
      <c r="G181" s="22">
        <v>18.626202498006908</v>
      </c>
      <c r="H181" s="22">
        <v>0.50999982628602869</v>
      </c>
      <c r="I181" s="22">
        <v>414870.89707927668</v>
      </c>
      <c r="J181" s="22">
        <v>431804.10292072332</v>
      </c>
      <c r="K181" s="23">
        <v>3.2599999999999998E-12</v>
      </c>
    </row>
    <row r="182" spans="1:11">
      <c r="A182" s="20" t="s">
        <v>556</v>
      </c>
      <c r="B182" s="21" t="s">
        <v>24</v>
      </c>
      <c r="C182" s="20" t="s">
        <v>111</v>
      </c>
      <c r="D182" s="20" t="s">
        <v>112</v>
      </c>
      <c r="E182" s="20" t="s">
        <v>200</v>
      </c>
      <c r="F182" s="20" t="s">
        <v>557</v>
      </c>
      <c r="G182" s="22">
        <v>15.894642630443062</v>
      </c>
      <c r="H182" s="22">
        <v>0.69995531081758955</v>
      </c>
      <c r="I182" s="22">
        <v>236345.20166898472</v>
      </c>
      <c r="J182" s="22">
        <v>551354.79833101528</v>
      </c>
      <c r="K182" s="23">
        <v>4.2999999999999999E-12</v>
      </c>
    </row>
    <row r="183" spans="1:11">
      <c r="A183" s="20" t="s">
        <v>558</v>
      </c>
      <c r="B183" s="21" t="s">
        <v>24</v>
      </c>
      <c r="C183" s="20" t="s">
        <v>111</v>
      </c>
      <c r="D183" s="20" t="s">
        <v>112</v>
      </c>
      <c r="E183" s="20" t="s">
        <v>200</v>
      </c>
      <c r="F183" s="20" t="s">
        <v>557</v>
      </c>
      <c r="G183" s="22">
        <v>15.894642630443062</v>
      </c>
      <c r="H183" s="22">
        <v>0.69995531081758955</v>
      </c>
      <c r="I183" s="22">
        <v>236345.20166898472</v>
      </c>
      <c r="J183" s="22">
        <v>551354.79833101528</v>
      </c>
      <c r="K183" s="23">
        <v>4.2999999999999999E-12</v>
      </c>
    </row>
    <row r="184" spans="1:11">
      <c r="A184" s="20" t="s">
        <v>559</v>
      </c>
      <c r="B184" s="21" t="s">
        <v>24</v>
      </c>
      <c r="C184" s="20" t="s">
        <v>111</v>
      </c>
      <c r="D184" s="20" t="s">
        <v>112</v>
      </c>
      <c r="E184" s="20" t="s">
        <v>197</v>
      </c>
      <c r="F184" s="20" t="s">
        <v>560</v>
      </c>
      <c r="G184" s="22">
        <v>17.332613756613757</v>
      </c>
      <c r="H184" s="22">
        <v>0.59995731873339664</v>
      </c>
      <c r="I184" s="22">
        <v>189020.16689847008</v>
      </c>
      <c r="J184" s="22">
        <v>283479.83310152992</v>
      </c>
      <c r="K184" s="23">
        <v>1.4000000000000001E-12</v>
      </c>
    </row>
    <row r="185" spans="1:11">
      <c r="A185" s="20" t="s">
        <v>561</v>
      </c>
      <c r="B185" s="21" t="s">
        <v>24</v>
      </c>
      <c r="C185" s="20" t="s">
        <v>111</v>
      </c>
      <c r="D185" s="20" t="s">
        <v>112</v>
      </c>
      <c r="E185" s="20" t="s">
        <v>222</v>
      </c>
      <c r="F185" s="20" t="s">
        <v>562</v>
      </c>
      <c r="G185" s="22">
        <v>15.463971108908087</v>
      </c>
      <c r="H185" s="22">
        <v>0.72990465167537644</v>
      </c>
      <c r="I185" s="22">
        <v>190714.3254520167</v>
      </c>
      <c r="J185" s="22">
        <v>515385.67454798328</v>
      </c>
      <c r="K185" s="23">
        <v>4.46E-12</v>
      </c>
    </row>
    <row r="186" spans="1:11">
      <c r="A186" s="20" t="s">
        <v>563</v>
      </c>
      <c r="B186" s="21" t="s">
        <v>24</v>
      </c>
      <c r="C186" s="20" t="s">
        <v>111</v>
      </c>
      <c r="D186" s="20" t="s">
        <v>112</v>
      </c>
      <c r="E186" s="20" t="s">
        <v>381</v>
      </c>
      <c r="F186" s="20" t="s">
        <v>564</v>
      </c>
      <c r="G186" s="22">
        <v>13.018016563483675</v>
      </c>
      <c r="H186" s="22">
        <v>0.899998848158298</v>
      </c>
      <c r="I186" s="22">
        <v>860939.91655076505</v>
      </c>
      <c r="J186" s="22">
        <v>7748360.0834492352</v>
      </c>
      <c r="K186" s="23">
        <v>5.8599999999999997E-11</v>
      </c>
    </row>
    <row r="187" spans="1:11">
      <c r="A187" s="20" t="s">
        <v>565</v>
      </c>
      <c r="B187" s="21" t="s">
        <v>24</v>
      </c>
      <c r="C187" s="20" t="s">
        <v>111</v>
      </c>
      <c r="D187" s="20" t="s">
        <v>112</v>
      </c>
      <c r="E187" s="20" t="s">
        <v>213</v>
      </c>
      <c r="F187" s="20" t="s">
        <v>566</v>
      </c>
      <c r="G187" s="22">
        <v>18.050661625708884</v>
      </c>
      <c r="H187" s="22">
        <v>0.5500235308964615</v>
      </c>
      <c r="I187" s="22">
        <v>190430.04172461751</v>
      </c>
      <c r="J187" s="22">
        <v>232769.95827538249</v>
      </c>
      <c r="K187" s="23">
        <v>6.8399999999999999E-12</v>
      </c>
    </row>
    <row r="188" spans="1:11">
      <c r="A188" s="20" t="s">
        <v>567</v>
      </c>
      <c r="B188" s="21" t="s">
        <v>24</v>
      </c>
      <c r="C188" s="20" t="s">
        <v>111</v>
      </c>
      <c r="D188" s="20" t="s">
        <v>112</v>
      </c>
      <c r="E188" s="20" t="s">
        <v>197</v>
      </c>
      <c r="F188" s="20" t="s">
        <v>568</v>
      </c>
      <c r="G188" s="22">
        <v>16.180738522954091</v>
      </c>
      <c r="H188" s="22">
        <v>0.68005990800041094</v>
      </c>
      <c r="I188" s="22">
        <v>128231.9888734353</v>
      </c>
      <c r="J188" s="22">
        <v>272568.0111265647</v>
      </c>
      <c r="K188" s="23">
        <v>4.6999999999999998E-12</v>
      </c>
    </row>
    <row r="189" spans="1:11">
      <c r="A189" s="20" t="s">
        <v>569</v>
      </c>
      <c r="B189" s="21" t="s">
        <v>24</v>
      </c>
      <c r="C189" s="20" t="s">
        <v>111</v>
      </c>
      <c r="D189" s="20" t="s">
        <v>112</v>
      </c>
      <c r="E189" s="20" t="s">
        <v>197</v>
      </c>
      <c r="F189" s="20" t="s">
        <v>570</v>
      </c>
      <c r="G189" s="22">
        <v>18.048692432307337</v>
      </c>
      <c r="H189" s="22">
        <v>0.5501604706323131</v>
      </c>
      <c r="I189" s="22">
        <v>194375.66063977752</v>
      </c>
      <c r="J189" s="22">
        <v>237724.33936022248</v>
      </c>
      <c r="K189" s="23">
        <v>7.6400000000000006E-12</v>
      </c>
    </row>
    <row r="190" spans="1:11">
      <c r="A190" s="20" t="s">
        <v>571</v>
      </c>
      <c r="B190" s="21" t="s">
        <v>24</v>
      </c>
      <c r="C190" s="20" t="s">
        <v>111</v>
      </c>
      <c r="D190" s="20" t="s">
        <v>112</v>
      </c>
      <c r="E190" s="20" t="s">
        <v>346</v>
      </c>
      <c r="F190" s="20" t="s">
        <v>572</v>
      </c>
      <c r="G190" s="22">
        <v>14.168260110782304</v>
      </c>
      <c r="H190" s="22">
        <v>0.82000972804017358</v>
      </c>
      <c r="I190" s="22">
        <v>237209.17941585524</v>
      </c>
      <c r="J190" s="22">
        <v>1080690.8205841447</v>
      </c>
      <c r="K190" s="23">
        <v>6.3000000000000002E-11</v>
      </c>
    </row>
    <row r="191" spans="1:11">
      <c r="A191" s="20" t="s">
        <v>573</v>
      </c>
      <c r="B191" s="21" t="s">
        <v>24</v>
      </c>
      <c r="C191" s="20" t="s">
        <v>111</v>
      </c>
      <c r="D191" s="20" t="s">
        <v>112</v>
      </c>
      <c r="E191" s="20" t="s">
        <v>252</v>
      </c>
      <c r="F191" s="20" t="s">
        <v>572</v>
      </c>
      <c r="G191" s="22">
        <v>14.168260110782304</v>
      </c>
      <c r="H191" s="22">
        <v>0.82000972804017358</v>
      </c>
      <c r="I191" s="22">
        <v>237209.17941585524</v>
      </c>
      <c r="J191" s="22">
        <v>1080690.8205841447</v>
      </c>
      <c r="K191" s="23">
        <v>6.3000000000000002E-11</v>
      </c>
    </row>
    <row r="192" spans="1:11">
      <c r="A192" s="20" t="s">
        <v>574</v>
      </c>
      <c r="B192" s="21" t="s">
        <v>24</v>
      </c>
      <c r="C192" s="20" t="s">
        <v>113</v>
      </c>
      <c r="D192" s="20" t="s">
        <v>114</v>
      </c>
      <c r="E192" s="20" t="s">
        <v>197</v>
      </c>
      <c r="F192" s="20" t="s">
        <v>575</v>
      </c>
      <c r="G192" s="22">
        <v>18.913987167736021</v>
      </c>
      <c r="H192" s="22">
        <v>0.48998698416300274</v>
      </c>
      <c r="I192" s="22">
        <v>278212.10013908206</v>
      </c>
      <c r="J192" s="22">
        <v>267287.899860918</v>
      </c>
      <c r="K192" s="23">
        <v>8.3999999999999995E-13</v>
      </c>
    </row>
    <row r="193" spans="1:11">
      <c r="A193" s="20" t="s">
        <v>576</v>
      </c>
      <c r="B193" s="21" t="s">
        <v>24</v>
      </c>
      <c r="C193" s="20" t="s">
        <v>111</v>
      </c>
      <c r="D193" s="20" t="s">
        <v>112</v>
      </c>
      <c r="E193" s="20" t="s">
        <v>200</v>
      </c>
      <c r="F193" s="20" t="s">
        <v>577</v>
      </c>
      <c r="G193" s="22">
        <v>16.612800147765054</v>
      </c>
      <c r="H193" s="22">
        <v>0.65001389793010755</v>
      </c>
      <c r="I193" s="22">
        <v>378964.95132127951</v>
      </c>
      <c r="J193" s="22">
        <v>703835.04867872049</v>
      </c>
      <c r="K193" s="23">
        <v>6.4000000000000002E-12</v>
      </c>
    </row>
    <row r="194" spans="1:11">
      <c r="A194" s="20" t="s">
        <v>578</v>
      </c>
      <c r="B194" s="21" t="s">
        <v>24</v>
      </c>
      <c r="C194" s="20" t="s">
        <v>113</v>
      </c>
      <c r="D194" s="20" t="s">
        <v>114</v>
      </c>
      <c r="E194" s="20" t="s">
        <v>197</v>
      </c>
      <c r="F194" s="20" t="s">
        <v>579</v>
      </c>
      <c r="G194" s="22">
        <v>18.77</v>
      </c>
      <c r="H194" s="22">
        <v>0.50000000000000011</v>
      </c>
      <c r="I194" s="22">
        <v>308499.99999999994</v>
      </c>
      <c r="J194" s="22">
        <v>308500.00000000006</v>
      </c>
      <c r="K194" s="23">
        <v>0</v>
      </c>
    </row>
    <row r="195" spans="1:11">
      <c r="A195" s="20" t="s">
        <v>580</v>
      </c>
      <c r="B195" s="21" t="s">
        <v>24</v>
      </c>
      <c r="C195" s="20" t="s">
        <v>111</v>
      </c>
      <c r="D195" s="20" t="s">
        <v>112</v>
      </c>
      <c r="E195" s="20" t="s">
        <v>346</v>
      </c>
      <c r="F195" s="20" t="s">
        <v>581</v>
      </c>
      <c r="G195" s="22">
        <v>18.338596330694973</v>
      </c>
      <c r="H195" s="22">
        <v>0.53000025516724814</v>
      </c>
      <c r="I195" s="22">
        <v>3081835.326842837</v>
      </c>
      <c r="J195" s="22">
        <v>3475264.673157163</v>
      </c>
      <c r="K195" s="23">
        <v>3.9199999999999998E-11</v>
      </c>
    </row>
    <row r="196" spans="1:11">
      <c r="A196" s="20" t="s">
        <v>582</v>
      </c>
      <c r="B196" s="21" t="s">
        <v>24</v>
      </c>
      <c r="C196" s="20" t="s">
        <v>111</v>
      </c>
      <c r="D196" s="20" t="s">
        <v>112</v>
      </c>
      <c r="E196" s="20" t="s">
        <v>222</v>
      </c>
      <c r="F196" s="20" t="s">
        <v>583</v>
      </c>
      <c r="G196" s="22">
        <v>15.894194961664841</v>
      </c>
      <c r="H196" s="22">
        <v>0.69998644216517103</v>
      </c>
      <c r="I196" s="22">
        <v>219129.90264255909</v>
      </c>
      <c r="J196" s="22">
        <v>511270.09735744091</v>
      </c>
      <c r="K196" s="23">
        <v>1.5799999999999999E-12</v>
      </c>
    </row>
    <row r="197" spans="1:11">
      <c r="A197" s="20" t="s">
        <v>584</v>
      </c>
      <c r="B197" s="21" t="s">
        <v>24</v>
      </c>
      <c r="C197" s="20" t="s">
        <v>111</v>
      </c>
      <c r="D197" s="20" t="s">
        <v>112</v>
      </c>
      <c r="E197" s="20" t="s">
        <v>222</v>
      </c>
      <c r="F197" s="20" t="s">
        <v>585</v>
      </c>
      <c r="G197" s="22">
        <v>16.036932619114744</v>
      </c>
      <c r="H197" s="22">
        <v>0.69006031855947547</v>
      </c>
      <c r="I197" s="22">
        <v>219871.2100139081</v>
      </c>
      <c r="J197" s="22">
        <v>489528.7899860919</v>
      </c>
      <c r="K197" s="23">
        <v>2.9599999999999999E-12</v>
      </c>
    </row>
    <row r="198" spans="1:11">
      <c r="A198" s="20" t="s">
        <v>586</v>
      </c>
      <c r="B198" s="21" t="s">
        <v>24</v>
      </c>
      <c r="C198" s="20" t="s">
        <v>111</v>
      </c>
      <c r="D198" s="20" t="s">
        <v>112</v>
      </c>
      <c r="E198" s="20" t="s">
        <v>197</v>
      </c>
      <c r="F198" s="20" t="s">
        <v>587</v>
      </c>
      <c r="G198" s="22">
        <v>17.908814102564104</v>
      </c>
      <c r="H198" s="22">
        <v>0.55988775364644616</v>
      </c>
      <c r="I198" s="22">
        <v>219704.03337969407</v>
      </c>
      <c r="J198" s="22">
        <v>279495.9666203059</v>
      </c>
      <c r="K198" s="23">
        <v>2.8000000000000002E-13</v>
      </c>
    </row>
    <row r="199" spans="1:11">
      <c r="A199" s="20" t="s">
        <v>588</v>
      </c>
      <c r="B199" s="21" t="s">
        <v>24</v>
      </c>
      <c r="C199" s="20" t="s">
        <v>113</v>
      </c>
      <c r="D199" s="20" t="s">
        <v>114</v>
      </c>
      <c r="E199" s="20" t="s">
        <v>197</v>
      </c>
      <c r="F199" s="20" t="s">
        <v>589</v>
      </c>
      <c r="G199" s="22">
        <v>18.914305435720447</v>
      </c>
      <c r="H199" s="22">
        <v>0.48996485147980207</v>
      </c>
      <c r="I199" s="22">
        <v>295565.36856745469</v>
      </c>
      <c r="J199" s="22">
        <v>283934.63143254531</v>
      </c>
      <c r="K199" s="23">
        <v>2.9000000000000002E-12</v>
      </c>
    </row>
    <row r="200" spans="1:11">
      <c r="A200" s="20" t="s">
        <v>590</v>
      </c>
      <c r="B200" s="21" t="s">
        <v>24</v>
      </c>
      <c r="C200" s="20" t="s">
        <v>111</v>
      </c>
      <c r="D200" s="20" t="s">
        <v>112</v>
      </c>
      <c r="E200" s="20" t="s">
        <v>197</v>
      </c>
      <c r="F200" s="20" t="s">
        <v>591</v>
      </c>
      <c r="G200" s="22">
        <v>18.62574794315632</v>
      </c>
      <c r="H200" s="22">
        <v>0.51003143649816973</v>
      </c>
      <c r="I200" s="22">
        <v>262035.18776077882</v>
      </c>
      <c r="J200" s="22">
        <v>272764.81223922118</v>
      </c>
      <c r="K200" s="23">
        <v>2.0199999999999999E-12</v>
      </c>
    </row>
    <row r="201" spans="1:11">
      <c r="A201" s="20" t="s">
        <v>592</v>
      </c>
      <c r="B201" s="21" t="s">
        <v>24</v>
      </c>
      <c r="C201" s="20" t="s">
        <v>113</v>
      </c>
      <c r="D201" s="20" t="s">
        <v>114</v>
      </c>
      <c r="E201" s="20" t="s">
        <v>197</v>
      </c>
      <c r="F201" s="20" t="s">
        <v>593</v>
      </c>
      <c r="G201" s="22">
        <v>18.913588777219431</v>
      </c>
      <c r="H201" s="22">
        <v>0.49001468864955283</v>
      </c>
      <c r="I201" s="22">
        <v>243568.98470097355</v>
      </c>
      <c r="J201" s="22">
        <v>234031.01529902645</v>
      </c>
      <c r="K201" s="23">
        <v>6.1199999999999998E-12</v>
      </c>
    </row>
    <row r="202" spans="1:11">
      <c r="A202" s="20" t="s">
        <v>594</v>
      </c>
      <c r="B202" s="21" t="s">
        <v>24</v>
      </c>
      <c r="C202" s="20" t="s">
        <v>111</v>
      </c>
      <c r="D202" s="20" t="s">
        <v>112</v>
      </c>
      <c r="E202" s="20" t="s">
        <v>197</v>
      </c>
      <c r="F202" s="20" t="s">
        <v>595</v>
      </c>
      <c r="G202" s="22">
        <v>18.338120045300112</v>
      </c>
      <c r="H202" s="22">
        <v>0.53003337654380311</v>
      </c>
      <c r="I202" s="22">
        <v>207490.26425591094</v>
      </c>
      <c r="J202" s="22">
        <v>234009.73574408906</v>
      </c>
      <c r="K202" s="23">
        <v>1.7999999999999999E-13</v>
      </c>
    </row>
    <row r="203" spans="1:11">
      <c r="A203" s="20" t="s">
        <v>596</v>
      </c>
      <c r="B203" s="21" t="s">
        <v>24</v>
      </c>
      <c r="C203" s="20" t="s">
        <v>111</v>
      </c>
      <c r="D203" s="20" t="s">
        <v>112</v>
      </c>
      <c r="E203" s="20" t="s">
        <v>197</v>
      </c>
      <c r="F203" s="20" t="s">
        <v>597</v>
      </c>
      <c r="G203" s="22">
        <v>18.484451901565993</v>
      </c>
      <c r="H203" s="22">
        <v>0.51985730865326896</v>
      </c>
      <c r="I203" s="22">
        <v>214623.78303198877</v>
      </c>
      <c r="J203" s="22">
        <v>232376.21696801123</v>
      </c>
      <c r="K203" s="23">
        <v>1.8199999999999999E-12</v>
      </c>
    </row>
    <row r="204" spans="1:11">
      <c r="A204" s="20" t="s">
        <v>598</v>
      </c>
      <c r="B204" s="21" t="s">
        <v>24</v>
      </c>
      <c r="C204" s="20" t="s">
        <v>111</v>
      </c>
      <c r="D204" s="20" t="s">
        <v>112</v>
      </c>
      <c r="E204" s="20" t="s">
        <v>222</v>
      </c>
      <c r="F204" s="20" t="s">
        <v>599</v>
      </c>
      <c r="G204" s="22">
        <v>14.598391569606212</v>
      </c>
      <c r="H204" s="22">
        <v>0.79009794369915076</v>
      </c>
      <c r="I204" s="22">
        <v>113536.02225312935</v>
      </c>
      <c r="J204" s="22">
        <v>427363.97774687066</v>
      </c>
      <c r="K204" s="23">
        <v>4.9800000000000002E-12</v>
      </c>
    </row>
    <row r="205" spans="1:11">
      <c r="A205" s="20" t="s">
        <v>600</v>
      </c>
      <c r="B205" s="21" t="s">
        <v>24</v>
      </c>
      <c r="C205" s="20" t="s">
        <v>111</v>
      </c>
      <c r="D205" s="20" t="s">
        <v>112</v>
      </c>
      <c r="E205" s="20" t="s">
        <v>200</v>
      </c>
      <c r="F205" s="20" t="s">
        <v>601</v>
      </c>
      <c r="G205" s="22">
        <v>17.332006256220673</v>
      </c>
      <c r="H205" s="22">
        <v>0.5999995649359755</v>
      </c>
      <c r="I205" s="22">
        <v>281320.30598052841</v>
      </c>
      <c r="J205" s="22">
        <v>421979.69401947159</v>
      </c>
      <c r="K205" s="23">
        <v>7.3599999999999993E-12</v>
      </c>
    </row>
    <row r="206" spans="1:11">
      <c r="A206" s="20" t="s">
        <v>602</v>
      </c>
      <c r="B206" s="21" t="s">
        <v>24</v>
      </c>
      <c r="C206" s="20" t="s">
        <v>111</v>
      </c>
      <c r="D206" s="20" t="s">
        <v>112</v>
      </c>
      <c r="E206" s="20" t="s">
        <v>222</v>
      </c>
      <c r="F206" s="20" t="s">
        <v>603</v>
      </c>
      <c r="G206" s="22">
        <v>15.463504016064258</v>
      </c>
      <c r="H206" s="22">
        <v>0.7299371337924716</v>
      </c>
      <c r="I206" s="22">
        <v>161389.56884561898</v>
      </c>
      <c r="J206" s="22">
        <v>436210.43115438102</v>
      </c>
      <c r="K206" s="23">
        <v>1.2200000000000001E-12</v>
      </c>
    </row>
    <row r="207" spans="1:11">
      <c r="A207" s="20" t="s">
        <v>604</v>
      </c>
      <c r="B207" s="21" t="s">
        <v>24</v>
      </c>
      <c r="C207" s="20" t="s">
        <v>111</v>
      </c>
      <c r="D207" s="20" t="s">
        <v>112</v>
      </c>
      <c r="E207" s="20" t="s">
        <v>222</v>
      </c>
      <c r="F207" s="20" t="s">
        <v>605</v>
      </c>
      <c r="G207" s="22">
        <v>15.606289793555856</v>
      </c>
      <c r="H207" s="22">
        <v>0.72000766386955106</v>
      </c>
      <c r="I207" s="22">
        <v>145120.02781641169</v>
      </c>
      <c r="J207" s="22">
        <v>373179.97218358831</v>
      </c>
      <c r="K207" s="23">
        <v>4.56E-12</v>
      </c>
    </row>
    <row r="208" spans="1:11">
      <c r="A208" s="20" t="s">
        <v>606</v>
      </c>
      <c r="B208" s="21" t="s">
        <v>24</v>
      </c>
      <c r="C208" s="20" t="s">
        <v>111</v>
      </c>
      <c r="D208" s="20" t="s">
        <v>112</v>
      </c>
      <c r="E208" s="20" t="s">
        <v>197</v>
      </c>
      <c r="F208" s="20" t="s">
        <v>607</v>
      </c>
      <c r="G208" s="22">
        <v>16.757628165534282</v>
      </c>
      <c r="H208" s="22">
        <v>0.63994240851639206</v>
      </c>
      <c r="I208" s="22">
        <v>174879.97218358837</v>
      </c>
      <c r="J208" s="22">
        <v>310820.02781641163</v>
      </c>
      <c r="K208" s="23">
        <v>4.56E-12</v>
      </c>
    </row>
    <row r="209" spans="1:11">
      <c r="A209" s="20" t="s">
        <v>608</v>
      </c>
      <c r="B209" s="21" t="s">
        <v>24</v>
      </c>
      <c r="C209" s="20" t="s">
        <v>111</v>
      </c>
      <c r="D209" s="20" t="s">
        <v>112</v>
      </c>
      <c r="E209" s="20" t="s">
        <v>286</v>
      </c>
      <c r="F209" s="20" t="s">
        <v>607</v>
      </c>
      <c r="G209" s="22">
        <v>16.757628165534282</v>
      </c>
      <c r="H209" s="22">
        <v>0.63994240851639206</v>
      </c>
      <c r="I209" s="22">
        <v>174879.97218358837</v>
      </c>
      <c r="J209" s="22">
        <v>310820.02781641163</v>
      </c>
      <c r="K209" s="23">
        <v>4.56E-12</v>
      </c>
    </row>
    <row r="210" spans="1:11">
      <c r="A210" s="20" t="s">
        <v>609</v>
      </c>
      <c r="B210" s="21" t="s">
        <v>24</v>
      </c>
      <c r="C210" s="20" t="s">
        <v>111</v>
      </c>
      <c r="D210" s="20" t="s">
        <v>112</v>
      </c>
      <c r="E210" s="20" t="s">
        <v>197</v>
      </c>
      <c r="F210" s="20" t="s">
        <v>610</v>
      </c>
      <c r="G210" s="22">
        <v>18.050492957746478</v>
      </c>
      <c r="H210" s="22">
        <v>0.55003526024016147</v>
      </c>
      <c r="I210" s="22">
        <v>191684.9791376912</v>
      </c>
      <c r="J210" s="22">
        <v>234315.0208623088</v>
      </c>
      <c r="K210" s="23">
        <v>3.42E-12</v>
      </c>
    </row>
    <row r="211" spans="1:11">
      <c r="A211" s="20" t="s">
        <v>611</v>
      </c>
      <c r="B211" s="21" t="s">
        <v>24</v>
      </c>
      <c r="C211" s="20" t="s">
        <v>111</v>
      </c>
      <c r="D211" s="20" t="s">
        <v>112</v>
      </c>
      <c r="E211" s="20" t="s">
        <v>222</v>
      </c>
      <c r="F211" s="20" t="s">
        <v>612</v>
      </c>
      <c r="G211" s="22">
        <v>15.894656347890178</v>
      </c>
      <c r="H211" s="22">
        <v>0.69995435689219898</v>
      </c>
      <c r="I211" s="22">
        <v>325669.54102920723</v>
      </c>
      <c r="J211" s="22">
        <v>759730.45897079282</v>
      </c>
      <c r="K211" s="23">
        <v>3.3399999999999999E-12</v>
      </c>
    </row>
    <row r="212" spans="1:11">
      <c r="A212" s="20" t="s">
        <v>613</v>
      </c>
      <c r="B212" s="21" t="s">
        <v>24</v>
      </c>
      <c r="C212" s="20" t="s">
        <v>111</v>
      </c>
      <c r="D212" s="20" t="s">
        <v>112</v>
      </c>
      <c r="E212" s="20" t="s">
        <v>378</v>
      </c>
      <c r="F212" s="20" t="s">
        <v>614</v>
      </c>
      <c r="G212" s="22">
        <v>12.298897618362059</v>
      </c>
      <c r="H212" s="22">
        <v>0.95000711972447438</v>
      </c>
      <c r="I212" s="22">
        <v>243075.38247566068</v>
      </c>
      <c r="J212" s="22">
        <v>4619124.6175243389</v>
      </c>
      <c r="K212" s="23">
        <v>1.6759999999999999E-11</v>
      </c>
    </row>
    <row r="213" spans="1:11">
      <c r="A213" s="20" t="s">
        <v>615</v>
      </c>
      <c r="B213" s="21" t="s">
        <v>24</v>
      </c>
      <c r="C213" s="20" t="s">
        <v>113</v>
      </c>
      <c r="D213" s="20" t="s">
        <v>114</v>
      </c>
      <c r="E213" s="20" t="s">
        <v>197</v>
      </c>
      <c r="F213" s="20" t="s">
        <v>616</v>
      </c>
      <c r="G213" s="22">
        <v>22.078706290745913</v>
      </c>
      <c r="H213" s="22">
        <v>0.26990915919708536</v>
      </c>
      <c r="I213" s="22">
        <v>862310.29207232245</v>
      </c>
      <c r="J213" s="22">
        <v>318789.70792767749</v>
      </c>
      <c r="K213" s="23">
        <v>9.6400000000000001E-12</v>
      </c>
    </row>
    <row r="214" spans="1:11">
      <c r="A214" s="20" t="s">
        <v>617</v>
      </c>
      <c r="B214" s="21" t="s">
        <v>24</v>
      </c>
      <c r="C214" s="20" t="s">
        <v>113</v>
      </c>
      <c r="D214" s="20" t="s">
        <v>114</v>
      </c>
      <c r="E214" s="20" t="s">
        <v>231</v>
      </c>
      <c r="F214" s="20" t="s">
        <v>618</v>
      </c>
      <c r="G214" s="22">
        <v>21.358685770750988</v>
      </c>
      <c r="H214" s="22">
        <v>0.31998012720785901</v>
      </c>
      <c r="I214" s="22">
        <v>688180.11126564664</v>
      </c>
      <c r="J214" s="22">
        <v>323819.8887343533</v>
      </c>
      <c r="K214" s="23">
        <v>3.8600000000000001E-12</v>
      </c>
    </row>
    <row r="215" spans="1:11">
      <c r="A215" s="20" t="s">
        <v>619</v>
      </c>
      <c r="B215" s="21" t="s">
        <v>24</v>
      </c>
      <c r="C215" s="20" t="s">
        <v>111</v>
      </c>
      <c r="D215" s="20" t="s">
        <v>112</v>
      </c>
      <c r="E215" s="20" t="s">
        <v>222</v>
      </c>
      <c r="F215" s="20" t="s">
        <v>620</v>
      </c>
      <c r="G215" s="22">
        <v>14.887511411356583</v>
      </c>
      <c r="H215" s="22">
        <v>0.76999225233959789</v>
      </c>
      <c r="I215" s="22">
        <v>125975.24339360223</v>
      </c>
      <c r="J215" s="22">
        <v>421724.75660639774</v>
      </c>
      <c r="K215" s="23">
        <v>3.2399999999999999E-12</v>
      </c>
    </row>
    <row r="216" spans="1:11">
      <c r="A216" s="20" t="s">
        <v>621</v>
      </c>
      <c r="B216" s="21" t="s">
        <v>24</v>
      </c>
      <c r="C216" s="20" t="s">
        <v>111</v>
      </c>
      <c r="D216" s="20" t="s">
        <v>112</v>
      </c>
      <c r="E216" s="20" t="s">
        <v>222</v>
      </c>
      <c r="F216" s="20" t="s">
        <v>622</v>
      </c>
      <c r="G216" s="22">
        <v>14.692846643802058</v>
      </c>
      <c r="H216" s="22">
        <v>0.78352944062572616</v>
      </c>
      <c r="I216" s="22">
        <v>88363.282336578588</v>
      </c>
      <c r="J216" s="22">
        <v>319836.71766342141</v>
      </c>
      <c r="K216" s="23">
        <v>4.3640000000000004E-12</v>
      </c>
    </row>
    <row r="217" spans="1:11">
      <c r="A217" s="20" t="s">
        <v>623</v>
      </c>
      <c r="B217" s="21" t="s">
        <v>24</v>
      </c>
      <c r="C217" s="20" t="s">
        <v>111</v>
      </c>
      <c r="D217" s="20" t="s">
        <v>112</v>
      </c>
      <c r="E217" s="20" t="s">
        <v>222</v>
      </c>
      <c r="F217" s="20" t="s">
        <v>624</v>
      </c>
      <c r="G217" s="22">
        <v>16.3261051930759</v>
      </c>
      <c r="H217" s="22">
        <v>0.66995096014771216</v>
      </c>
      <c r="I217" s="22">
        <v>495733.65785813634</v>
      </c>
      <c r="J217" s="22">
        <v>1006266.3421418637</v>
      </c>
      <c r="K217" s="23">
        <v>5.0639999999999999E-11</v>
      </c>
    </row>
    <row r="218" spans="1:11">
      <c r="A218" s="20" t="s">
        <v>625</v>
      </c>
      <c r="B218" s="21" t="s">
        <v>24</v>
      </c>
      <c r="C218" s="20" t="s">
        <v>111</v>
      </c>
      <c r="D218" s="20" t="s">
        <v>112</v>
      </c>
      <c r="E218" s="20" t="s">
        <v>222</v>
      </c>
      <c r="F218" s="20" t="s">
        <v>626</v>
      </c>
      <c r="G218" s="22">
        <v>17.620042275172946</v>
      </c>
      <c r="H218" s="22">
        <v>0.5799692437292806</v>
      </c>
      <c r="I218" s="22">
        <v>218584.00556328238</v>
      </c>
      <c r="J218" s="22">
        <v>301815.99443671765</v>
      </c>
      <c r="K218" s="23">
        <v>4.8400000000000004E-12</v>
      </c>
    </row>
    <row r="219" spans="1:11">
      <c r="A219" s="20" t="s">
        <v>627</v>
      </c>
      <c r="B219" s="21" t="s">
        <v>24</v>
      </c>
      <c r="C219" s="20" t="s">
        <v>111</v>
      </c>
      <c r="D219" s="20" t="s">
        <v>112</v>
      </c>
      <c r="E219" s="20" t="s">
        <v>222</v>
      </c>
      <c r="F219" s="20" t="s">
        <v>628</v>
      </c>
      <c r="G219" s="22">
        <v>15.317334593572779</v>
      </c>
      <c r="H219" s="22">
        <v>0.74010190587115587</v>
      </c>
      <c r="I219" s="22">
        <v>137486.09179415854</v>
      </c>
      <c r="J219" s="22">
        <v>391513.90820584144</v>
      </c>
      <c r="K219" s="23">
        <v>6.4199999999999997E-12</v>
      </c>
    </row>
    <row r="220" spans="1:11">
      <c r="A220" s="20" t="s">
        <v>629</v>
      </c>
      <c r="B220" s="21" t="s">
        <v>24</v>
      </c>
      <c r="C220" s="20" t="s">
        <v>111</v>
      </c>
      <c r="D220" s="20" t="s">
        <v>112</v>
      </c>
      <c r="E220" s="20" t="s">
        <v>222</v>
      </c>
      <c r="F220" s="20" t="s">
        <v>630</v>
      </c>
      <c r="G220" s="22">
        <v>15.463058757379814</v>
      </c>
      <c r="H220" s="22">
        <v>0.72996809753965131</v>
      </c>
      <c r="I220" s="22">
        <v>192100.69541029207</v>
      </c>
      <c r="J220" s="22">
        <v>519299.30458970793</v>
      </c>
      <c r="K220" s="23">
        <v>1.04E-12</v>
      </c>
    </row>
    <row r="221" spans="1:11">
      <c r="A221" s="20" t="s">
        <v>631</v>
      </c>
      <c r="B221" s="21" t="s">
        <v>24</v>
      </c>
      <c r="C221" s="20" t="s">
        <v>111</v>
      </c>
      <c r="D221" s="20" t="s">
        <v>112</v>
      </c>
      <c r="E221" s="20" t="s">
        <v>197</v>
      </c>
      <c r="F221" s="20" t="s">
        <v>632</v>
      </c>
      <c r="G221" s="22">
        <v>16.468734491315136</v>
      </c>
      <c r="H221" s="22">
        <v>0.66003237195305042</v>
      </c>
      <c r="I221" s="22">
        <v>246612.51738525723</v>
      </c>
      <c r="J221" s="22">
        <v>478787.48261474277</v>
      </c>
      <c r="K221" s="23">
        <v>4.3399999999999997E-12</v>
      </c>
    </row>
    <row r="222" spans="1:11">
      <c r="A222" s="20" t="s">
        <v>633</v>
      </c>
      <c r="B222" s="21" t="s">
        <v>24</v>
      </c>
      <c r="C222" s="20" t="s">
        <v>111</v>
      </c>
      <c r="D222" s="20" t="s">
        <v>112</v>
      </c>
      <c r="E222" s="20" t="s">
        <v>200</v>
      </c>
      <c r="F222" s="20" t="s">
        <v>634</v>
      </c>
      <c r="G222" s="22">
        <v>15.319191827879227</v>
      </c>
      <c r="H222" s="22">
        <v>0.73997275188600653</v>
      </c>
      <c r="I222" s="22">
        <v>287642.14186369959</v>
      </c>
      <c r="J222" s="22">
        <v>818557.85813630046</v>
      </c>
      <c r="K222" s="23">
        <v>6.0000000000000003E-12</v>
      </c>
    </row>
    <row r="223" spans="1:11">
      <c r="A223" s="20" t="s">
        <v>635</v>
      </c>
      <c r="B223" s="21" t="s">
        <v>24</v>
      </c>
      <c r="C223" s="20" t="s">
        <v>113</v>
      </c>
      <c r="D223" s="20" t="s">
        <v>114</v>
      </c>
      <c r="E223" s="20" t="s">
        <v>222</v>
      </c>
      <c r="F223" s="20" t="s">
        <v>636</v>
      </c>
      <c r="G223" s="22">
        <v>19.920181818181817</v>
      </c>
      <c r="H223" s="22">
        <v>0.42001517258819082</v>
      </c>
      <c r="I223" s="22">
        <v>606084.14464534051</v>
      </c>
      <c r="J223" s="22">
        <v>438915.85535465943</v>
      </c>
      <c r="K223" s="23">
        <v>2.2380000000000001E-11</v>
      </c>
    </row>
    <row r="224" spans="1:11">
      <c r="A224" s="20" t="s">
        <v>637</v>
      </c>
      <c r="B224" s="21" t="s">
        <v>24</v>
      </c>
      <c r="C224" s="20" t="s">
        <v>111</v>
      </c>
      <c r="D224" s="20" t="s">
        <v>112</v>
      </c>
      <c r="E224" s="20" t="s">
        <v>197</v>
      </c>
      <c r="F224" s="20" t="s">
        <v>638</v>
      </c>
      <c r="G224" s="22">
        <v>16.757951121526617</v>
      </c>
      <c r="H224" s="22">
        <v>0.63991994982429645</v>
      </c>
      <c r="I224" s="22">
        <v>215111.82197496531</v>
      </c>
      <c r="J224" s="22">
        <v>382288.17802503472</v>
      </c>
      <c r="K224" s="23">
        <v>3.3000000000000001E-12</v>
      </c>
    </row>
    <row r="225" spans="1:11">
      <c r="A225" s="20" t="s">
        <v>639</v>
      </c>
      <c r="B225" s="21" t="s">
        <v>24</v>
      </c>
      <c r="C225" s="20" t="s">
        <v>113</v>
      </c>
      <c r="D225" s="20" t="s">
        <v>114</v>
      </c>
      <c r="E225" s="20" t="s">
        <v>261</v>
      </c>
      <c r="F225" s="20" t="s">
        <v>640</v>
      </c>
      <c r="G225" s="22">
        <v>21.023164304953742</v>
      </c>
      <c r="H225" s="22">
        <v>0.34331263526051869</v>
      </c>
      <c r="I225" s="22">
        <v>560745.34075104306</v>
      </c>
      <c r="J225" s="22">
        <v>293154.65924895689</v>
      </c>
      <c r="K225" s="23">
        <v>1.66E-12</v>
      </c>
    </row>
    <row r="226" spans="1:11">
      <c r="A226" s="20" t="s">
        <v>641</v>
      </c>
      <c r="B226" s="21" t="s">
        <v>24</v>
      </c>
      <c r="C226" s="20" t="s">
        <v>111</v>
      </c>
      <c r="D226" s="20" t="s">
        <v>112</v>
      </c>
      <c r="E226" s="20" t="s">
        <v>222</v>
      </c>
      <c r="F226" s="20" t="s">
        <v>642</v>
      </c>
      <c r="G226" s="22">
        <v>18.051419466975666</v>
      </c>
      <c r="H226" s="22">
        <v>0.54997082983479373</v>
      </c>
      <c r="I226" s="22">
        <v>310700.13908205839</v>
      </c>
      <c r="J226" s="22">
        <v>379699.86091794161</v>
      </c>
      <c r="K226" s="23">
        <v>5.9599999999999996E-12</v>
      </c>
    </row>
    <row r="227" spans="1:11">
      <c r="A227" s="20" t="s">
        <v>643</v>
      </c>
      <c r="B227" s="21" t="s">
        <v>24</v>
      </c>
      <c r="C227" s="20" t="s">
        <v>113</v>
      </c>
      <c r="D227" s="20" t="s">
        <v>114</v>
      </c>
      <c r="E227" s="20" t="s">
        <v>252</v>
      </c>
      <c r="F227" s="20" t="s">
        <v>644</v>
      </c>
      <c r="G227" s="22">
        <v>20.494657878014369</v>
      </c>
      <c r="H227" s="22">
        <v>0.3800655161325196</v>
      </c>
      <c r="I227" s="22">
        <v>230236.22809457581</v>
      </c>
      <c r="J227" s="22">
        <v>141151.77190542419</v>
      </c>
      <c r="K227" s="23">
        <v>2.8799999999999998E-12</v>
      </c>
    </row>
    <row r="228" spans="1:11">
      <c r="A228" s="20" t="s">
        <v>645</v>
      </c>
      <c r="B228" s="21" t="s">
        <v>24</v>
      </c>
      <c r="C228" s="20" t="s">
        <v>113</v>
      </c>
      <c r="D228" s="20" t="s">
        <v>114</v>
      </c>
      <c r="E228" s="20" t="s">
        <v>222</v>
      </c>
      <c r="F228" s="20" t="s">
        <v>646</v>
      </c>
      <c r="G228" s="22">
        <v>20.494652487061011</v>
      </c>
      <c r="H228" s="22">
        <v>0.38006589102496452</v>
      </c>
      <c r="I228" s="22">
        <v>411085.7468706537</v>
      </c>
      <c r="J228" s="22">
        <v>252026.25312934627</v>
      </c>
      <c r="K228" s="23">
        <v>4.5200000000000001E-12</v>
      </c>
    </row>
    <row r="229" spans="1:11">
      <c r="A229" s="20" t="s">
        <v>647</v>
      </c>
      <c r="B229" s="21" t="s">
        <v>24</v>
      </c>
      <c r="C229" s="20" t="s">
        <v>113</v>
      </c>
      <c r="D229" s="20" t="s">
        <v>114</v>
      </c>
      <c r="E229" s="20" t="s">
        <v>197</v>
      </c>
      <c r="F229" s="20" t="s">
        <v>648</v>
      </c>
      <c r="G229" s="22">
        <v>19.487800369685768</v>
      </c>
      <c r="H229" s="22">
        <v>0.45008342352671993</v>
      </c>
      <c r="I229" s="22">
        <v>327255.35465924896</v>
      </c>
      <c r="J229" s="22">
        <v>267844.64534075104</v>
      </c>
      <c r="K229" s="23">
        <v>6.1999999999999998E-13</v>
      </c>
    </row>
    <row r="230" spans="1:11">
      <c r="A230" s="20" t="s">
        <v>649</v>
      </c>
      <c r="B230" s="21" t="s">
        <v>24</v>
      </c>
      <c r="C230" s="20" t="s">
        <v>111</v>
      </c>
      <c r="D230" s="20" t="s">
        <v>112</v>
      </c>
      <c r="E230" s="20" t="s">
        <v>222</v>
      </c>
      <c r="F230" s="20" t="s">
        <v>650</v>
      </c>
      <c r="G230" s="22">
        <v>15.750240513094601</v>
      </c>
      <c r="H230" s="22">
        <v>0.70999718267770506</v>
      </c>
      <c r="I230" s="22">
        <v>162778.58136300414</v>
      </c>
      <c r="J230" s="22">
        <v>398521.41863699583</v>
      </c>
      <c r="K230" s="23">
        <v>2.4799999999999999E-12</v>
      </c>
    </row>
    <row r="231" spans="1:11">
      <c r="A231" s="20" t="s">
        <v>651</v>
      </c>
      <c r="B231" s="21" t="s">
        <v>24</v>
      </c>
      <c r="C231" s="20" t="s">
        <v>111</v>
      </c>
      <c r="D231" s="20" t="s">
        <v>112</v>
      </c>
      <c r="E231" s="20" t="s">
        <v>222</v>
      </c>
      <c r="F231" s="20" t="s">
        <v>652</v>
      </c>
      <c r="G231" s="22">
        <v>16.468659329664831</v>
      </c>
      <c r="H231" s="22">
        <v>0.66003759877156953</v>
      </c>
      <c r="I231" s="22">
        <v>271833.93602225301</v>
      </c>
      <c r="J231" s="22">
        <v>527766.06397774699</v>
      </c>
      <c r="K231" s="23">
        <v>1.8600000000000002E-12</v>
      </c>
    </row>
    <row r="232" spans="1:11">
      <c r="A232" s="20" t="s">
        <v>653</v>
      </c>
      <c r="B232" s="21" t="s">
        <v>24</v>
      </c>
      <c r="C232" s="20" t="s">
        <v>111</v>
      </c>
      <c r="D232" s="20" t="s">
        <v>112</v>
      </c>
      <c r="E232" s="20" t="s">
        <v>197</v>
      </c>
      <c r="F232" s="20" t="s">
        <v>654</v>
      </c>
      <c r="G232" s="22">
        <v>17.188235294117646</v>
      </c>
      <c r="H232" s="22">
        <v>0.60999754561073394</v>
      </c>
      <c r="I232" s="22">
        <v>246637.55215577185</v>
      </c>
      <c r="J232" s="22">
        <v>385762.44784422813</v>
      </c>
      <c r="K232" s="23">
        <v>1.3600000000000001E-12</v>
      </c>
    </row>
    <row r="233" spans="1:11">
      <c r="A233" s="20" t="s">
        <v>655</v>
      </c>
      <c r="B233" s="21" t="s">
        <v>24</v>
      </c>
      <c r="C233" s="20" t="s">
        <v>113</v>
      </c>
      <c r="D233" s="20" t="s">
        <v>114</v>
      </c>
      <c r="E233" s="20" t="s">
        <v>200</v>
      </c>
      <c r="F233" s="20" t="s">
        <v>656</v>
      </c>
      <c r="G233" s="22">
        <v>20.064411981340534</v>
      </c>
      <c r="H233" s="22">
        <v>0.4099852585994066</v>
      </c>
      <c r="I233" s="22">
        <v>480626.00834492338</v>
      </c>
      <c r="J233" s="22">
        <v>333973.99165507662</v>
      </c>
      <c r="K233" s="23">
        <v>7.2600000000000002E-12</v>
      </c>
    </row>
    <row r="234" spans="1:11">
      <c r="A234" s="20" t="s">
        <v>657</v>
      </c>
      <c r="B234" s="21" t="s">
        <v>24</v>
      </c>
      <c r="C234" s="20" t="s">
        <v>111</v>
      </c>
      <c r="D234" s="20" t="s">
        <v>112</v>
      </c>
      <c r="E234" s="20" t="s">
        <v>346</v>
      </c>
      <c r="F234" s="20" t="s">
        <v>658</v>
      </c>
      <c r="G234" s="22">
        <v>15.750804339693229</v>
      </c>
      <c r="H234" s="22">
        <v>0.70995797359574209</v>
      </c>
      <c r="I234" s="22">
        <v>387641.16828929068</v>
      </c>
      <c r="J234" s="22">
        <v>948858.83171070926</v>
      </c>
      <c r="K234" s="23">
        <v>4.5800000000000003E-12</v>
      </c>
    </row>
    <row r="235" spans="1:11">
      <c r="A235" s="20" t="s">
        <v>659</v>
      </c>
      <c r="B235" s="21" t="s">
        <v>24</v>
      </c>
      <c r="C235" s="20" t="s">
        <v>113</v>
      </c>
      <c r="D235" s="20" t="s">
        <v>114</v>
      </c>
      <c r="E235" s="20" t="s">
        <v>660</v>
      </c>
      <c r="F235" s="20" t="s">
        <v>661</v>
      </c>
      <c r="G235" s="22">
        <v>19.346093377798951</v>
      </c>
      <c r="H235" s="22">
        <v>0.45993787358839011</v>
      </c>
      <c r="I235" s="22">
        <v>226718.08066759384</v>
      </c>
      <c r="J235" s="22">
        <v>193081.91933240616</v>
      </c>
      <c r="K235" s="23">
        <v>1.7199999999999999E-12</v>
      </c>
    </row>
    <row r="236" spans="1:11">
      <c r="A236" s="20" t="s">
        <v>662</v>
      </c>
      <c r="B236" s="21" t="s">
        <v>24</v>
      </c>
      <c r="C236" s="20" t="s">
        <v>111</v>
      </c>
      <c r="D236" s="20" t="s">
        <v>112</v>
      </c>
      <c r="E236" s="20" t="s">
        <v>197</v>
      </c>
      <c r="F236" s="20" t="s">
        <v>663</v>
      </c>
      <c r="G236" s="22">
        <v>16.756975669849091</v>
      </c>
      <c r="H236" s="22">
        <v>0.63998778373789356</v>
      </c>
      <c r="I236" s="22">
        <v>116895.96662030596</v>
      </c>
      <c r="J236" s="22">
        <v>207804.03337969404</v>
      </c>
      <c r="K236" s="23">
        <v>2.8000000000000002E-13</v>
      </c>
    </row>
    <row r="237" spans="1:11">
      <c r="A237" s="20" t="s">
        <v>664</v>
      </c>
      <c r="B237" s="21" t="s">
        <v>24</v>
      </c>
      <c r="C237" s="20" t="s">
        <v>111</v>
      </c>
      <c r="D237" s="20" t="s">
        <v>112</v>
      </c>
      <c r="E237" s="20" t="s">
        <v>197</v>
      </c>
      <c r="F237" s="20" t="s">
        <v>209</v>
      </c>
      <c r="G237" s="22">
        <v>17.764161239218449</v>
      </c>
      <c r="H237" s="22">
        <v>0.56994706264127615</v>
      </c>
      <c r="I237" s="22">
        <v>244313.07371349103</v>
      </c>
      <c r="J237" s="22">
        <v>323786.92628650897</v>
      </c>
      <c r="K237" s="23">
        <v>5.7999999999999995E-13</v>
      </c>
    </row>
    <row r="238" spans="1:11">
      <c r="A238" s="20" t="s">
        <v>665</v>
      </c>
      <c r="B238" s="21" t="s">
        <v>24</v>
      </c>
      <c r="C238" s="20" t="s">
        <v>111</v>
      </c>
      <c r="D238" s="20" t="s">
        <v>112</v>
      </c>
      <c r="E238" s="20" t="s">
        <v>261</v>
      </c>
      <c r="F238" s="20" t="s">
        <v>666</v>
      </c>
      <c r="G238" s="22">
        <v>17.47472589578388</v>
      </c>
      <c r="H238" s="22">
        <v>0.59007469431266479</v>
      </c>
      <c r="I238" s="22">
        <v>362660.91794158547</v>
      </c>
      <c r="J238" s="22">
        <v>522039.08205841453</v>
      </c>
      <c r="K238" s="23">
        <v>6.6799999999999998E-12</v>
      </c>
    </row>
    <row r="239" spans="1:11">
      <c r="A239" s="20" t="s">
        <v>667</v>
      </c>
      <c r="B239" s="21" t="s">
        <v>24</v>
      </c>
      <c r="C239" s="20" t="s">
        <v>111</v>
      </c>
      <c r="D239" s="20" t="s">
        <v>112</v>
      </c>
      <c r="E239" s="20" t="s">
        <v>378</v>
      </c>
      <c r="F239" s="20" t="s">
        <v>668</v>
      </c>
      <c r="G239" s="22">
        <v>12.874220041841387</v>
      </c>
      <c r="H239" s="22">
        <v>0.90999860626972273</v>
      </c>
      <c r="I239" s="22">
        <v>19703.285118219759</v>
      </c>
      <c r="J239" s="22">
        <v>199218.71488178024</v>
      </c>
      <c r="K239" s="23">
        <v>1.5920000000000001E-12</v>
      </c>
    </row>
    <row r="240" spans="1:11">
      <c r="A240" s="20" t="s">
        <v>669</v>
      </c>
      <c r="B240" s="21" t="s">
        <v>24</v>
      </c>
      <c r="C240" s="20" t="s">
        <v>111</v>
      </c>
      <c r="D240" s="20" t="s">
        <v>112</v>
      </c>
      <c r="E240" s="20" t="s">
        <v>378</v>
      </c>
      <c r="F240" s="20" t="s">
        <v>670</v>
      </c>
      <c r="G240" s="22">
        <v>12.874086675366254</v>
      </c>
      <c r="H240" s="22">
        <v>0.91000788071166527</v>
      </c>
      <c r="I240" s="22">
        <v>17033.798331015285</v>
      </c>
      <c r="J240" s="22">
        <v>172247.20166898472</v>
      </c>
      <c r="K240" s="23">
        <v>3.4880000000000001E-12</v>
      </c>
    </row>
    <row r="241" spans="1:11">
      <c r="A241" s="20" t="s">
        <v>671</v>
      </c>
      <c r="B241" s="21" t="s">
        <v>24</v>
      </c>
      <c r="C241" s="20" t="s">
        <v>111</v>
      </c>
      <c r="D241" s="20" t="s">
        <v>112</v>
      </c>
      <c r="E241" s="20" t="s">
        <v>197</v>
      </c>
      <c r="F241" s="20" t="s">
        <v>672</v>
      </c>
      <c r="G241" s="22">
        <v>18.195810754481034</v>
      </c>
      <c r="H241" s="22">
        <v>0.53992971109311316</v>
      </c>
      <c r="I241" s="22">
        <v>220741.72461752431</v>
      </c>
      <c r="J241" s="22">
        <v>259058.27538247569</v>
      </c>
      <c r="K241" s="23">
        <v>4.8800000000000002E-12</v>
      </c>
    </row>
    <row r="242" spans="1:11">
      <c r="A242" s="20" t="s">
        <v>673</v>
      </c>
      <c r="B242" s="21" t="s">
        <v>24</v>
      </c>
      <c r="C242" s="20" t="s">
        <v>113</v>
      </c>
      <c r="D242" s="20" t="s">
        <v>114</v>
      </c>
      <c r="E242" s="20" t="s">
        <v>200</v>
      </c>
      <c r="F242" s="20" t="s">
        <v>674</v>
      </c>
      <c r="G242" s="22">
        <v>19.057672443475266</v>
      </c>
      <c r="H242" s="22">
        <v>0.47999496220617072</v>
      </c>
      <c r="I242" s="22">
        <v>453080.38942976343</v>
      </c>
      <c r="J242" s="22">
        <v>418219.61057023652</v>
      </c>
      <c r="K242" s="23">
        <v>1.964E-11</v>
      </c>
    </row>
    <row r="243" spans="1:11">
      <c r="A243" s="20" t="s">
        <v>675</v>
      </c>
      <c r="B243" s="21" t="s">
        <v>24</v>
      </c>
      <c r="C243" s="20" t="s">
        <v>111</v>
      </c>
      <c r="D243" s="20" t="s">
        <v>112</v>
      </c>
      <c r="E243" s="20" t="s">
        <v>197</v>
      </c>
      <c r="F243" s="20" t="s">
        <v>676</v>
      </c>
      <c r="G243" s="22">
        <v>17.33142509135201</v>
      </c>
      <c r="H243" s="22">
        <v>0.60003997973908141</v>
      </c>
      <c r="I243" s="22">
        <v>197020.3059805285</v>
      </c>
      <c r="J243" s="22">
        <v>295579.69401947153</v>
      </c>
      <c r="K243" s="23">
        <v>7.3599999999999993E-12</v>
      </c>
    </row>
    <row r="244" spans="1:11">
      <c r="A244" s="20" t="s">
        <v>677</v>
      </c>
      <c r="B244" s="21" t="s">
        <v>24</v>
      </c>
      <c r="C244" s="20" t="s">
        <v>111</v>
      </c>
      <c r="D244" s="20" t="s">
        <v>112</v>
      </c>
      <c r="E244" s="20" t="s">
        <v>197</v>
      </c>
      <c r="F244" s="20" t="s">
        <v>466</v>
      </c>
      <c r="G244" s="22">
        <v>17.331383432963278</v>
      </c>
      <c r="H244" s="22">
        <v>0.60004287670630896</v>
      </c>
      <c r="I244" s="22">
        <v>187339.91655076487</v>
      </c>
      <c r="J244" s="22">
        <v>281060.08344923513</v>
      </c>
      <c r="K244" s="23">
        <v>7.0000000000000005E-13</v>
      </c>
    </row>
    <row r="245" spans="1:11">
      <c r="A245" s="20" t="s">
        <v>678</v>
      </c>
      <c r="B245" s="21" t="s">
        <v>24</v>
      </c>
      <c r="C245" s="20" t="s">
        <v>111</v>
      </c>
      <c r="D245" s="20" t="s">
        <v>112</v>
      </c>
      <c r="E245" s="20" t="s">
        <v>197</v>
      </c>
      <c r="F245" s="20" t="s">
        <v>679</v>
      </c>
      <c r="G245" s="22">
        <v>16.3251719394773</v>
      </c>
      <c r="H245" s="22">
        <v>0.6700158595634701</v>
      </c>
      <c r="I245" s="22">
        <v>167928.92906815006</v>
      </c>
      <c r="J245" s="22">
        <v>340971.07093184994</v>
      </c>
      <c r="K245" s="23">
        <v>3.0000000000000001E-12</v>
      </c>
    </row>
    <row r="246" spans="1:11">
      <c r="A246" s="20" t="s">
        <v>680</v>
      </c>
      <c r="B246" s="21" t="s">
        <v>24</v>
      </c>
      <c r="C246" s="20" t="s">
        <v>111</v>
      </c>
      <c r="D246" s="20" t="s">
        <v>112</v>
      </c>
      <c r="E246" s="20" t="s">
        <v>197</v>
      </c>
      <c r="F246" s="20" t="s">
        <v>681</v>
      </c>
      <c r="G246" s="22">
        <v>16.181714510420761</v>
      </c>
      <c r="H246" s="22">
        <v>0.67999203682748532</v>
      </c>
      <c r="I246" s="22">
        <v>162756.05006954097</v>
      </c>
      <c r="J246" s="22">
        <v>345843.94993045903</v>
      </c>
      <c r="K246" s="23">
        <v>4.1999999999999998E-13</v>
      </c>
    </row>
    <row r="247" spans="1:11">
      <c r="A247" s="20" t="s">
        <v>682</v>
      </c>
      <c r="B247" s="21" t="s">
        <v>24</v>
      </c>
      <c r="C247" s="20" t="s">
        <v>111</v>
      </c>
      <c r="D247" s="20" t="s">
        <v>112</v>
      </c>
      <c r="E247" s="20" t="s">
        <v>197</v>
      </c>
      <c r="F247" s="20" t="s">
        <v>683</v>
      </c>
      <c r="G247" s="22">
        <v>17.333273622928797</v>
      </c>
      <c r="H247" s="22">
        <v>0.59991143095070953</v>
      </c>
      <c r="I247" s="22">
        <v>178679.55493741311</v>
      </c>
      <c r="J247" s="22">
        <v>267920.44506258686</v>
      </c>
      <c r="K247" s="23">
        <v>1.0599999999999999E-12</v>
      </c>
    </row>
    <row r="248" spans="1:11">
      <c r="A248" s="20" t="s">
        <v>684</v>
      </c>
      <c r="B248" s="21" t="s">
        <v>24</v>
      </c>
      <c r="C248" s="20" t="s">
        <v>111</v>
      </c>
      <c r="D248" s="20" t="s">
        <v>112</v>
      </c>
      <c r="E248" s="20" t="s">
        <v>197</v>
      </c>
      <c r="F248" s="20" t="s">
        <v>685</v>
      </c>
      <c r="G248" s="22">
        <v>17.33168968493742</v>
      </c>
      <c r="H248" s="22">
        <v>0.6000215796288304</v>
      </c>
      <c r="I248" s="22">
        <v>370700</v>
      </c>
      <c r="J248" s="22">
        <v>556100</v>
      </c>
      <c r="K248" s="23">
        <v>0</v>
      </c>
    </row>
    <row r="249" spans="1:11">
      <c r="A249" s="20" t="s">
        <v>686</v>
      </c>
      <c r="B249" s="21" t="s">
        <v>24</v>
      </c>
      <c r="C249" s="20" t="s">
        <v>113</v>
      </c>
      <c r="D249" s="20" t="s">
        <v>114</v>
      </c>
      <c r="E249" s="20" t="s">
        <v>197</v>
      </c>
      <c r="F249" s="20" t="s">
        <v>687</v>
      </c>
      <c r="G249" s="22">
        <v>22.364995188709504</v>
      </c>
      <c r="H249" s="22">
        <v>0.25000033458209298</v>
      </c>
      <c r="I249" s="22">
        <v>701474.68706536852</v>
      </c>
      <c r="J249" s="22">
        <v>233825.31293463157</v>
      </c>
      <c r="K249" s="23">
        <v>8.1600000000000008E-12</v>
      </c>
    </row>
    <row r="250" spans="1:11">
      <c r="A250" s="20" t="s">
        <v>688</v>
      </c>
      <c r="B250" s="21" t="s">
        <v>24</v>
      </c>
      <c r="C250" s="20" t="s">
        <v>111</v>
      </c>
      <c r="D250" s="20" t="s">
        <v>112</v>
      </c>
      <c r="E250" s="20" t="s">
        <v>197</v>
      </c>
      <c r="F250" s="20" t="s">
        <v>689</v>
      </c>
      <c r="G250" s="22">
        <v>17.906262667207134</v>
      </c>
      <c r="H250" s="22">
        <v>0.56006518308712561</v>
      </c>
      <c r="I250" s="22">
        <v>217063.83866481224</v>
      </c>
      <c r="J250" s="22">
        <v>276336.16133518779</v>
      </c>
      <c r="K250" s="23">
        <v>3.4399999999999999E-12</v>
      </c>
    </row>
    <row r="251" spans="1:11">
      <c r="A251" s="20" t="s">
        <v>690</v>
      </c>
      <c r="B251" s="21" t="s">
        <v>24</v>
      </c>
      <c r="C251" s="20" t="s">
        <v>111</v>
      </c>
      <c r="D251" s="20" t="s">
        <v>112</v>
      </c>
      <c r="E251" s="20" t="s">
        <v>197</v>
      </c>
      <c r="F251" s="20" t="s">
        <v>691</v>
      </c>
      <c r="G251" s="22">
        <v>17.045198032617137</v>
      </c>
      <c r="H251" s="22">
        <v>0.61994450399046341</v>
      </c>
      <c r="I251" s="22">
        <v>146815.43810848397</v>
      </c>
      <c r="J251" s="22">
        <v>239484.56189151603</v>
      </c>
      <c r="K251" s="23">
        <v>8E-14</v>
      </c>
    </row>
    <row r="252" spans="1:11">
      <c r="A252" s="20" t="s">
        <v>692</v>
      </c>
      <c r="B252" s="21" t="s">
        <v>24</v>
      </c>
      <c r="C252" s="20" t="s">
        <v>113</v>
      </c>
      <c r="D252" s="20" t="s">
        <v>114</v>
      </c>
      <c r="E252" s="20" t="s">
        <v>261</v>
      </c>
      <c r="F252" s="20" t="s">
        <v>693</v>
      </c>
      <c r="G252" s="22">
        <v>19.776567375886525</v>
      </c>
      <c r="H252" s="22">
        <v>0.43000226871442804</v>
      </c>
      <c r="I252" s="22">
        <v>200924.20027816412</v>
      </c>
      <c r="J252" s="22">
        <v>151575.79972183588</v>
      </c>
      <c r="K252" s="23">
        <v>1.6799999999999999E-12</v>
      </c>
    </row>
    <row r="253" spans="1:11">
      <c r="A253" s="20" t="s">
        <v>694</v>
      </c>
      <c r="B253" s="21" t="s">
        <v>24</v>
      </c>
      <c r="C253" s="20" t="s">
        <v>111</v>
      </c>
      <c r="D253" s="20" t="s">
        <v>112</v>
      </c>
      <c r="E253" s="20" t="s">
        <v>197</v>
      </c>
      <c r="F253" s="20" t="s">
        <v>695</v>
      </c>
      <c r="G253" s="22">
        <v>16.612889221556888</v>
      </c>
      <c r="H253" s="22">
        <v>0.65000770364694804</v>
      </c>
      <c r="I253" s="22">
        <v>233794.85396383872</v>
      </c>
      <c r="J253" s="22">
        <v>434205.14603616128</v>
      </c>
      <c r="K253" s="23">
        <v>4.8200000000000001E-12</v>
      </c>
    </row>
    <row r="254" spans="1:11">
      <c r="A254" s="20" t="s">
        <v>696</v>
      </c>
      <c r="B254" s="21" t="s">
        <v>24</v>
      </c>
      <c r="C254" s="20" t="s">
        <v>111</v>
      </c>
      <c r="D254" s="20" t="s">
        <v>112</v>
      </c>
      <c r="E254" s="20" t="s">
        <v>197</v>
      </c>
      <c r="F254" s="20" t="s">
        <v>697</v>
      </c>
      <c r="G254" s="22">
        <v>17.907501349163518</v>
      </c>
      <c r="H254" s="22">
        <v>0.55997904386901831</v>
      </c>
      <c r="I254" s="22">
        <v>244607.64951321273</v>
      </c>
      <c r="J254" s="22">
        <v>311292.35048678727</v>
      </c>
      <c r="K254" s="23">
        <v>2.94E-12</v>
      </c>
    </row>
    <row r="255" spans="1:11">
      <c r="A255" s="20" t="s">
        <v>698</v>
      </c>
      <c r="B255" s="21" t="s">
        <v>24</v>
      </c>
      <c r="C255" s="20" t="s">
        <v>113</v>
      </c>
      <c r="D255" s="20" t="s">
        <v>114</v>
      </c>
      <c r="E255" s="20" t="s">
        <v>197</v>
      </c>
      <c r="F255" s="20" t="s">
        <v>699</v>
      </c>
      <c r="G255" s="22">
        <v>21.214624787236247</v>
      </c>
      <c r="H255" s="22">
        <v>0.32999827627008027</v>
      </c>
      <c r="I255" s="22">
        <v>290892.63838664803</v>
      </c>
      <c r="J255" s="22">
        <v>143274.36161335194</v>
      </c>
      <c r="K255" s="23">
        <v>1.76E-12</v>
      </c>
    </row>
    <row r="256" spans="1:11">
      <c r="A256" s="20" t="s">
        <v>700</v>
      </c>
      <c r="B256" s="21" t="s">
        <v>24</v>
      </c>
      <c r="C256" s="20" t="s">
        <v>113</v>
      </c>
      <c r="D256" s="20" t="s">
        <v>114</v>
      </c>
      <c r="E256" s="20" t="s">
        <v>252</v>
      </c>
      <c r="F256" s="20" t="s">
        <v>701</v>
      </c>
      <c r="G256" s="22">
        <v>21.214633865455419</v>
      </c>
      <c r="H256" s="22">
        <v>0.32999764496137568</v>
      </c>
      <c r="I256" s="22">
        <v>197806.80528511817</v>
      </c>
      <c r="J256" s="22">
        <v>97426.194714881829</v>
      </c>
      <c r="K256" s="23">
        <v>5.4759999999999997E-12</v>
      </c>
    </row>
    <row r="257" spans="1:11">
      <c r="A257" s="20" t="s">
        <v>702</v>
      </c>
      <c r="B257" s="21" t="s">
        <v>24</v>
      </c>
      <c r="C257" s="20" t="s">
        <v>111</v>
      </c>
      <c r="D257" s="20" t="s">
        <v>112</v>
      </c>
      <c r="E257" s="20" t="s">
        <v>222</v>
      </c>
      <c r="F257" s="20" t="s">
        <v>703</v>
      </c>
      <c r="G257" s="22">
        <v>12.586888514031591</v>
      </c>
      <c r="H257" s="22">
        <v>0.92997993643730248</v>
      </c>
      <c r="I257" s="22">
        <v>45660.083449235055</v>
      </c>
      <c r="J257" s="22">
        <v>606439.91655076493</v>
      </c>
      <c r="K257" s="23">
        <v>1.896E-12</v>
      </c>
    </row>
    <row r="258" spans="1:11">
      <c r="A258" s="20" t="s">
        <v>704</v>
      </c>
      <c r="B258" s="21" t="s">
        <v>24</v>
      </c>
      <c r="C258" s="20" t="s">
        <v>111</v>
      </c>
      <c r="D258" s="20" t="s">
        <v>112</v>
      </c>
      <c r="E258" s="20" t="s">
        <v>197</v>
      </c>
      <c r="F258" s="20" t="s">
        <v>705</v>
      </c>
      <c r="G258" s="22">
        <v>17.187970388648981</v>
      </c>
      <c r="H258" s="22">
        <v>0.61001596740966757</v>
      </c>
      <c r="I258" s="22">
        <v>252865.64673157156</v>
      </c>
      <c r="J258" s="22">
        <v>395534.35326842847</v>
      </c>
      <c r="K258" s="23">
        <v>5.3599999999999998E-12</v>
      </c>
    </row>
    <row r="259" spans="1:11">
      <c r="A259" s="20" t="s">
        <v>706</v>
      </c>
      <c r="B259" s="21" t="s">
        <v>24</v>
      </c>
      <c r="C259" s="20" t="s">
        <v>111</v>
      </c>
      <c r="D259" s="20" t="s">
        <v>112</v>
      </c>
      <c r="E259" s="20" t="s">
        <v>197</v>
      </c>
      <c r="F259" s="20" t="s">
        <v>707</v>
      </c>
      <c r="G259" s="22">
        <v>17.042692011302339</v>
      </c>
      <c r="H259" s="22">
        <v>0.62011877529190973</v>
      </c>
      <c r="I259" s="22">
        <v>147887.76077885955</v>
      </c>
      <c r="J259" s="22">
        <v>241412.23922114045</v>
      </c>
      <c r="K259" s="23">
        <v>6.8000000000000001E-12</v>
      </c>
    </row>
    <row r="260" spans="1:11">
      <c r="A260" s="20" t="s">
        <v>708</v>
      </c>
      <c r="B260" s="21" t="s">
        <v>24</v>
      </c>
      <c r="C260" s="20" t="s">
        <v>111</v>
      </c>
      <c r="D260" s="20" t="s">
        <v>112</v>
      </c>
      <c r="E260" s="20" t="s">
        <v>197</v>
      </c>
      <c r="F260" s="20" t="s">
        <v>709</v>
      </c>
      <c r="G260" s="22">
        <v>16.182713085234095</v>
      </c>
      <c r="H260" s="22">
        <v>0.67992259490722573</v>
      </c>
      <c r="I260" s="22">
        <v>133312.23922114048</v>
      </c>
      <c r="J260" s="22">
        <v>283187.76077885949</v>
      </c>
      <c r="K260" s="23">
        <v>6.8000000000000001E-12</v>
      </c>
    </row>
    <row r="261" spans="1:11">
      <c r="A261" s="20" t="s">
        <v>710</v>
      </c>
      <c r="B261" s="21" t="s">
        <v>24</v>
      </c>
      <c r="C261" s="20" t="s">
        <v>111</v>
      </c>
      <c r="D261" s="20" t="s">
        <v>112</v>
      </c>
      <c r="E261" s="20" t="s">
        <v>213</v>
      </c>
      <c r="F261" s="20" t="s">
        <v>711</v>
      </c>
      <c r="G261" s="22">
        <v>18.484731619305364</v>
      </c>
      <c r="H261" s="22">
        <v>0.51983785679378558</v>
      </c>
      <c r="I261" s="22">
        <v>212903.89429763547</v>
      </c>
      <c r="J261" s="22">
        <v>230496.10570236453</v>
      </c>
      <c r="K261" s="23">
        <v>8.6999999999999997E-12</v>
      </c>
    </row>
    <row r="262" spans="1:11">
      <c r="A262" s="20" t="s">
        <v>712</v>
      </c>
      <c r="B262" s="21" t="s">
        <v>24</v>
      </c>
      <c r="C262" s="20" t="s">
        <v>111</v>
      </c>
      <c r="D262" s="20" t="s">
        <v>112</v>
      </c>
      <c r="E262" s="20" t="s">
        <v>197</v>
      </c>
      <c r="F262" s="20" t="s">
        <v>713</v>
      </c>
      <c r="G262" s="22">
        <v>16.902843725541352</v>
      </c>
      <c r="H262" s="22">
        <v>0.62984396901659589</v>
      </c>
      <c r="I262" s="22">
        <v>141880.8066759388</v>
      </c>
      <c r="J262" s="22">
        <v>241419.1933240612</v>
      </c>
      <c r="K262" s="23">
        <v>2.8200000000000001E-12</v>
      </c>
    </row>
    <row r="263" spans="1:11">
      <c r="A263" s="20" t="s">
        <v>714</v>
      </c>
      <c r="B263" s="21" t="s">
        <v>24</v>
      </c>
      <c r="C263" s="20" t="s">
        <v>111</v>
      </c>
      <c r="D263" s="20" t="s">
        <v>112</v>
      </c>
      <c r="E263" s="20" t="s">
        <v>197</v>
      </c>
      <c r="F263" s="20" t="s">
        <v>715</v>
      </c>
      <c r="G263" s="22">
        <v>17.474446301713332</v>
      </c>
      <c r="H263" s="22">
        <v>0.59009413757209095</v>
      </c>
      <c r="I263" s="22">
        <v>196180.94575799728</v>
      </c>
      <c r="J263" s="22">
        <v>282419.05424200272</v>
      </c>
      <c r="K263" s="23">
        <v>3.1399999999999999E-12</v>
      </c>
    </row>
    <row r="264" spans="1:11">
      <c r="A264" s="20" t="s">
        <v>716</v>
      </c>
      <c r="B264" s="21" t="s">
        <v>24</v>
      </c>
      <c r="C264" s="20" t="s">
        <v>111</v>
      </c>
      <c r="D264" s="20" t="s">
        <v>112</v>
      </c>
      <c r="E264" s="20" t="s">
        <v>197</v>
      </c>
      <c r="F264" s="20" t="s">
        <v>717</v>
      </c>
      <c r="G264" s="22">
        <v>19.186281438370401</v>
      </c>
      <c r="H264" s="22">
        <v>0.47105136033585537</v>
      </c>
      <c r="I264" s="22">
        <v>254477.19054241999</v>
      </c>
      <c r="J264" s="22">
        <v>226622.80945758001</v>
      </c>
      <c r="K264" s="23">
        <v>4.0000000000000001E-13</v>
      </c>
    </row>
    <row r="265" spans="1:11">
      <c r="A265" s="20" t="s">
        <v>718</v>
      </c>
      <c r="B265" s="21" t="s">
        <v>24</v>
      </c>
      <c r="C265" s="20" t="s">
        <v>111</v>
      </c>
      <c r="D265" s="20" t="s">
        <v>112</v>
      </c>
      <c r="E265" s="20" t="s">
        <v>197</v>
      </c>
      <c r="F265" s="20" t="s">
        <v>719</v>
      </c>
      <c r="G265" s="22">
        <v>17.764480720517874</v>
      </c>
      <c r="H265" s="22">
        <v>0.56992484558290168</v>
      </c>
      <c r="I265" s="22">
        <v>152805.70236439502</v>
      </c>
      <c r="J265" s="22">
        <v>202494.29763560498</v>
      </c>
      <c r="K265" s="23">
        <v>1E-13</v>
      </c>
    </row>
    <row r="266" spans="1:11">
      <c r="A266" s="20" t="s">
        <v>720</v>
      </c>
      <c r="B266" s="21" t="s">
        <v>24</v>
      </c>
      <c r="C266" s="20" t="s">
        <v>111</v>
      </c>
      <c r="D266" s="20" t="s">
        <v>112</v>
      </c>
      <c r="E266" s="20" t="s">
        <v>197</v>
      </c>
      <c r="F266" s="20" t="s">
        <v>721</v>
      </c>
      <c r="G266" s="22">
        <v>17.331989405532667</v>
      </c>
      <c r="H266" s="22">
        <v>0.6000007367501623</v>
      </c>
      <c r="I266" s="22">
        <v>135919.74965229485</v>
      </c>
      <c r="J266" s="22">
        <v>203880.25034770515</v>
      </c>
      <c r="K266" s="23">
        <v>2.0999999999999999E-12</v>
      </c>
    </row>
    <row r="267" spans="1:11">
      <c r="A267" s="20" t="s">
        <v>722</v>
      </c>
      <c r="B267" s="21" t="s">
        <v>24</v>
      </c>
      <c r="C267" s="20" t="s">
        <v>111</v>
      </c>
      <c r="D267" s="20" t="s">
        <v>112</v>
      </c>
      <c r="E267" s="20" t="s">
        <v>197</v>
      </c>
      <c r="F267" s="20" t="s">
        <v>723</v>
      </c>
      <c r="G267" s="22">
        <v>17.905902777777779</v>
      </c>
      <c r="H267" s="22">
        <v>0.56009021016844374</v>
      </c>
      <c r="I267" s="22">
        <v>215379.83310152995</v>
      </c>
      <c r="J267" s="22">
        <v>274220.16689847008</v>
      </c>
      <c r="K267" s="23">
        <v>1.4000000000000001E-12</v>
      </c>
    </row>
    <row r="268" spans="1:11">
      <c r="A268" s="20" t="s">
        <v>724</v>
      </c>
      <c r="B268" s="21" t="s">
        <v>24</v>
      </c>
      <c r="C268" s="20" t="s">
        <v>111</v>
      </c>
      <c r="D268" s="20" t="s">
        <v>112</v>
      </c>
      <c r="E268" s="20" t="s">
        <v>197</v>
      </c>
      <c r="F268" s="20" t="s">
        <v>725</v>
      </c>
      <c r="G268" s="22">
        <v>15.89635761589404</v>
      </c>
      <c r="H268" s="22">
        <v>0.69983604896425311</v>
      </c>
      <c r="I268" s="22">
        <v>90649.513212795559</v>
      </c>
      <c r="J268" s="22">
        <v>211350.48678720443</v>
      </c>
      <c r="K268" s="23">
        <v>3.9040000000000003E-12</v>
      </c>
    </row>
    <row r="269" spans="1:11">
      <c r="A269" s="20" t="s">
        <v>726</v>
      </c>
      <c r="B269" s="21" t="s">
        <v>24</v>
      </c>
      <c r="C269" s="20" t="s">
        <v>111</v>
      </c>
      <c r="D269" s="20" t="s">
        <v>112</v>
      </c>
      <c r="E269" s="20" t="s">
        <v>222</v>
      </c>
      <c r="F269" s="20" t="s">
        <v>727</v>
      </c>
      <c r="G269" s="22">
        <v>13.162495655196386</v>
      </c>
      <c r="H269" s="22">
        <v>0.88995162342167</v>
      </c>
      <c r="I269" s="22">
        <v>63321.835883171079</v>
      </c>
      <c r="J269" s="22">
        <v>512078.16411682894</v>
      </c>
      <c r="K269" s="23">
        <v>1.5759999999999999E-12</v>
      </c>
    </row>
    <row r="270" spans="1:11">
      <c r="A270" s="20" t="s">
        <v>728</v>
      </c>
      <c r="B270" s="21" t="s">
        <v>24</v>
      </c>
      <c r="C270" s="20" t="s">
        <v>113</v>
      </c>
      <c r="D270" s="20" t="s">
        <v>114</v>
      </c>
      <c r="E270" s="20" t="s">
        <v>197</v>
      </c>
      <c r="F270" s="20" t="s">
        <v>729</v>
      </c>
      <c r="G270" s="22">
        <v>20.495911616829851</v>
      </c>
      <c r="H270" s="22">
        <v>0.3799783298449339</v>
      </c>
      <c r="I270" s="22">
        <v>468612.3783031989</v>
      </c>
      <c r="J270" s="22">
        <v>287187.62169680104</v>
      </c>
      <c r="K270" s="23">
        <v>1.62E-12</v>
      </c>
    </row>
    <row r="271" spans="1:11">
      <c r="A271" s="20" t="s">
        <v>730</v>
      </c>
      <c r="B271" s="21" t="s">
        <v>24</v>
      </c>
      <c r="C271" s="20" t="s">
        <v>111</v>
      </c>
      <c r="D271" s="20" t="s">
        <v>112</v>
      </c>
      <c r="E271" s="20" t="s">
        <v>197</v>
      </c>
      <c r="F271" s="20" t="s">
        <v>731</v>
      </c>
      <c r="G271" s="22">
        <v>16.469791904870799</v>
      </c>
      <c r="H271" s="22">
        <v>0.65995883832609181</v>
      </c>
      <c r="I271" s="22">
        <v>148700.00000000006</v>
      </c>
      <c r="J271" s="22">
        <v>288599.99999999994</v>
      </c>
      <c r="K271" s="23">
        <v>0</v>
      </c>
    </row>
    <row r="272" spans="1:11">
      <c r="A272" s="20" t="s">
        <v>732</v>
      </c>
      <c r="B272" s="21" t="s">
        <v>24</v>
      </c>
      <c r="C272" s="20" t="s">
        <v>111</v>
      </c>
      <c r="D272" s="20" t="s">
        <v>112</v>
      </c>
      <c r="E272" s="20" t="s">
        <v>213</v>
      </c>
      <c r="F272" s="20" t="s">
        <v>733</v>
      </c>
      <c r="G272" s="22">
        <v>15.747653831868268</v>
      </c>
      <c r="H272" s="22">
        <v>0.71017706315241536</v>
      </c>
      <c r="I272" s="22">
        <v>234089.98609179413</v>
      </c>
      <c r="J272" s="22">
        <v>573610.0139082059</v>
      </c>
      <c r="K272" s="23">
        <v>2.28E-12</v>
      </c>
    </row>
    <row r="273" spans="1:11">
      <c r="A273" s="20" t="s">
        <v>734</v>
      </c>
      <c r="B273" s="21" t="s">
        <v>24</v>
      </c>
      <c r="C273" s="20" t="s">
        <v>111</v>
      </c>
      <c r="D273" s="20" t="s">
        <v>112</v>
      </c>
      <c r="E273" s="20" t="s">
        <v>200</v>
      </c>
      <c r="F273" s="20" t="s">
        <v>735</v>
      </c>
      <c r="G273" s="22">
        <v>13.30531685985979</v>
      </c>
      <c r="H273" s="22">
        <v>0.88001968985676005</v>
      </c>
      <c r="I273" s="22">
        <v>172855.6328233658</v>
      </c>
      <c r="J273" s="22">
        <v>1267844.3671766343</v>
      </c>
      <c r="K273" s="23">
        <v>4.3239999999999998E-11</v>
      </c>
    </row>
    <row r="274" spans="1:11">
      <c r="A274" s="20" t="s">
        <v>736</v>
      </c>
      <c r="B274" s="21" t="s">
        <v>24</v>
      </c>
      <c r="C274" s="20" t="s">
        <v>113</v>
      </c>
      <c r="D274" s="20" t="s">
        <v>114</v>
      </c>
      <c r="E274" s="20" t="s">
        <v>222</v>
      </c>
      <c r="F274" s="20" t="s">
        <v>737</v>
      </c>
      <c r="G274" s="22">
        <v>18.912043835616437</v>
      </c>
      <c r="H274" s="22">
        <v>0.49012212547869011</v>
      </c>
      <c r="I274" s="22">
        <v>465263.56050069531</v>
      </c>
      <c r="J274" s="22">
        <v>447236.43949930475</v>
      </c>
      <c r="K274" s="23">
        <v>5.9000000000000003E-12</v>
      </c>
    </row>
    <row r="275" spans="1:11">
      <c r="A275" s="20" t="s">
        <v>738</v>
      </c>
      <c r="B275" s="21" t="s">
        <v>24</v>
      </c>
      <c r="C275" s="20" t="s">
        <v>113</v>
      </c>
      <c r="D275" s="20" t="s">
        <v>114</v>
      </c>
      <c r="E275" s="20" t="s">
        <v>384</v>
      </c>
      <c r="F275" s="20" t="s">
        <v>739</v>
      </c>
      <c r="G275" s="22">
        <v>22.468933823529412</v>
      </c>
      <c r="H275" s="22">
        <v>0.24277233494232192</v>
      </c>
      <c r="I275" s="22">
        <v>411931.84979137691</v>
      </c>
      <c r="J275" s="22">
        <v>132068.15020862312</v>
      </c>
      <c r="K275" s="23">
        <v>1.2600000000000001E-12</v>
      </c>
    </row>
    <row r="276" spans="1:11">
      <c r="A276" s="20" t="s">
        <v>740</v>
      </c>
      <c r="B276" s="21" t="s">
        <v>24</v>
      </c>
      <c r="C276" s="20" t="s">
        <v>111</v>
      </c>
      <c r="D276" s="20" t="s">
        <v>112</v>
      </c>
      <c r="E276" s="20" t="s">
        <v>222</v>
      </c>
      <c r="F276" s="20" t="s">
        <v>741</v>
      </c>
      <c r="G276" s="22">
        <v>16.036248196248195</v>
      </c>
      <c r="H276" s="22">
        <v>0.69010791403002814</v>
      </c>
      <c r="I276" s="22">
        <v>214755.21557719051</v>
      </c>
      <c r="J276" s="22">
        <v>478244.78442280949</v>
      </c>
      <c r="K276" s="23">
        <v>7.7999999999999999E-12</v>
      </c>
    </row>
    <row r="277" spans="1:11">
      <c r="A277" s="20" t="s">
        <v>742</v>
      </c>
      <c r="B277" s="21" t="s">
        <v>24</v>
      </c>
      <c r="C277" s="20" t="s">
        <v>111</v>
      </c>
      <c r="D277" s="20" t="s">
        <v>112</v>
      </c>
      <c r="E277" s="20" t="s">
        <v>200</v>
      </c>
      <c r="F277" s="20" t="s">
        <v>743</v>
      </c>
      <c r="G277" s="22">
        <v>15.607283743715353</v>
      </c>
      <c r="H277" s="22">
        <v>0.71993854355247899</v>
      </c>
      <c r="I277" s="22">
        <v>217243.67176634204</v>
      </c>
      <c r="J277" s="22">
        <v>558456.32823365799</v>
      </c>
      <c r="K277" s="23">
        <v>2.0400000000000002E-12</v>
      </c>
    </row>
    <row r="278" spans="1:11">
      <c r="A278" s="20" t="s">
        <v>744</v>
      </c>
      <c r="B278" s="21" t="s">
        <v>24</v>
      </c>
      <c r="C278" s="20" t="s">
        <v>113</v>
      </c>
      <c r="D278" s="20" t="s">
        <v>114</v>
      </c>
      <c r="E278" s="20" t="s">
        <v>197</v>
      </c>
      <c r="F278" s="20" t="s">
        <v>745</v>
      </c>
      <c r="G278" s="22">
        <v>19.202150910667822</v>
      </c>
      <c r="H278" s="22">
        <v>0.46994778089931705</v>
      </c>
      <c r="I278" s="22">
        <v>305575.10431154369</v>
      </c>
      <c r="J278" s="22">
        <v>270924.89568845625</v>
      </c>
      <c r="K278" s="23">
        <v>2.7200000000000001E-12</v>
      </c>
    </row>
    <row r="279" spans="1:11">
      <c r="A279" s="20" t="s">
        <v>746</v>
      </c>
      <c r="B279" s="21" t="s">
        <v>24</v>
      </c>
      <c r="C279" s="20" t="s">
        <v>111</v>
      </c>
      <c r="D279" s="20" t="s">
        <v>112</v>
      </c>
      <c r="E279" s="20" t="s">
        <v>222</v>
      </c>
      <c r="F279" s="20" t="s">
        <v>747</v>
      </c>
      <c r="G279" s="22">
        <v>13.016765957446809</v>
      </c>
      <c r="H279" s="22">
        <v>0.90008581658923437</v>
      </c>
      <c r="I279" s="22">
        <v>46959.666203059845</v>
      </c>
      <c r="J279" s="22">
        <v>423040.33379694016</v>
      </c>
      <c r="K279" s="23">
        <v>2.3919999999999999E-12</v>
      </c>
    </row>
    <row r="280" spans="1:11">
      <c r="A280" s="20" t="s">
        <v>748</v>
      </c>
      <c r="B280" s="21" t="s">
        <v>24</v>
      </c>
      <c r="C280" s="20" t="s">
        <v>111</v>
      </c>
      <c r="D280" s="20" t="s">
        <v>112</v>
      </c>
      <c r="E280" s="20" t="s">
        <v>197</v>
      </c>
      <c r="F280" s="20" t="s">
        <v>749</v>
      </c>
      <c r="G280" s="22">
        <v>16.757257536041941</v>
      </c>
      <c r="H280" s="22">
        <v>0.63996818247274412</v>
      </c>
      <c r="I280" s="22">
        <v>219763.42141863698</v>
      </c>
      <c r="J280" s="22">
        <v>390636.57858136302</v>
      </c>
      <c r="K280" s="23">
        <v>5.9999999999999997E-14</v>
      </c>
    </row>
    <row r="281" spans="1:11">
      <c r="A281" s="20" t="s">
        <v>750</v>
      </c>
      <c r="B281" s="21" t="s">
        <v>24</v>
      </c>
      <c r="C281" s="20" t="s">
        <v>111</v>
      </c>
      <c r="D281" s="20" t="s">
        <v>112</v>
      </c>
      <c r="E281" s="20" t="s">
        <v>197</v>
      </c>
      <c r="F281" s="20" t="s">
        <v>751</v>
      </c>
      <c r="G281" s="22">
        <v>17.475237893846479</v>
      </c>
      <c r="H281" s="22">
        <v>0.59003908944043959</v>
      </c>
      <c r="I281" s="22">
        <v>193870.51460361612</v>
      </c>
      <c r="J281" s="22">
        <v>279029.48539638385</v>
      </c>
      <c r="K281" s="23">
        <v>1.9199999999999999E-12</v>
      </c>
    </row>
    <row r="282" spans="1:11">
      <c r="A282" s="20" t="s">
        <v>752</v>
      </c>
      <c r="B282" s="21" t="s">
        <v>24</v>
      </c>
      <c r="C282" s="20" t="s">
        <v>113</v>
      </c>
      <c r="D282" s="20" t="s">
        <v>114</v>
      </c>
      <c r="E282" s="20" t="s">
        <v>197</v>
      </c>
      <c r="F282" s="20" t="s">
        <v>753</v>
      </c>
      <c r="G282" s="22">
        <v>19.057456140350876</v>
      </c>
      <c r="H282" s="22">
        <v>0.4800100041480615</v>
      </c>
      <c r="I282" s="22">
        <v>213403.89429763556</v>
      </c>
      <c r="J282" s="22">
        <v>196996.10570236444</v>
      </c>
      <c r="K282" s="23">
        <v>5.68E-12</v>
      </c>
    </row>
    <row r="283" spans="1:11">
      <c r="A283" s="20" t="s">
        <v>754</v>
      </c>
      <c r="B283" s="21" t="s">
        <v>24</v>
      </c>
      <c r="C283" s="20" t="s">
        <v>111</v>
      </c>
      <c r="D283" s="20" t="s">
        <v>112</v>
      </c>
      <c r="E283" s="20" t="s">
        <v>197</v>
      </c>
      <c r="F283" s="20" t="s">
        <v>755</v>
      </c>
      <c r="G283" s="22">
        <v>17.043884462151393</v>
      </c>
      <c r="H283" s="22">
        <v>0.6200358510325874</v>
      </c>
      <c r="I283" s="22">
        <v>190742.00278164112</v>
      </c>
      <c r="J283" s="22">
        <v>311257.99721835885</v>
      </c>
      <c r="K283" s="23">
        <v>2.4200000000000002E-12</v>
      </c>
    </row>
    <row r="284" spans="1:11">
      <c r="A284" s="20" t="s">
        <v>756</v>
      </c>
      <c r="B284" s="21" t="s">
        <v>24</v>
      </c>
      <c r="C284" s="20" t="s">
        <v>113</v>
      </c>
      <c r="D284" s="20" t="s">
        <v>114</v>
      </c>
      <c r="E284" s="20" t="s">
        <v>197</v>
      </c>
      <c r="F284" s="20" t="s">
        <v>757</v>
      </c>
      <c r="G284" s="22">
        <v>20.820437419591986</v>
      </c>
      <c r="H284" s="22">
        <v>0.35741047151655175</v>
      </c>
      <c r="I284" s="22">
        <v>349632.96244784415</v>
      </c>
      <c r="J284" s="22">
        <v>194467.03755215582</v>
      </c>
      <c r="K284" s="23">
        <v>3.2800000000000002E-12</v>
      </c>
    </row>
    <row r="285" spans="1:11">
      <c r="A285" s="20" t="s">
        <v>758</v>
      </c>
      <c r="B285" s="21" t="s">
        <v>24</v>
      </c>
      <c r="C285" s="20" t="s">
        <v>113</v>
      </c>
      <c r="D285" s="20" t="s">
        <v>114</v>
      </c>
      <c r="E285" s="20" t="s">
        <v>402</v>
      </c>
      <c r="F285" s="20" t="s">
        <v>759</v>
      </c>
      <c r="G285" s="22">
        <v>23.371324951644102</v>
      </c>
      <c r="H285" s="22">
        <v>0.18001912714575097</v>
      </c>
      <c r="I285" s="22">
        <v>339144.08901251742</v>
      </c>
      <c r="J285" s="22">
        <v>74455.910987482595</v>
      </c>
      <c r="K285" s="23">
        <v>1.0172E-11</v>
      </c>
    </row>
    <row r="286" spans="1:11">
      <c r="A286" s="20" t="s">
        <v>760</v>
      </c>
      <c r="B286" s="21" t="s">
        <v>24</v>
      </c>
      <c r="C286" s="20" t="s">
        <v>111</v>
      </c>
      <c r="D286" s="20" t="s">
        <v>112</v>
      </c>
      <c r="E286" s="20" t="s">
        <v>222</v>
      </c>
      <c r="F286" s="20" t="s">
        <v>650</v>
      </c>
      <c r="G286" s="22">
        <v>12.87327632282202</v>
      </c>
      <c r="H286" s="22">
        <v>0.91006423346161192</v>
      </c>
      <c r="I286" s="22">
        <v>50480.94575799723</v>
      </c>
      <c r="J286" s="22">
        <v>510819.05424200278</v>
      </c>
      <c r="K286" s="23">
        <v>2.0520000000000001E-12</v>
      </c>
    </row>
    <row r="287" spans="1:11">
      <c r="A287" s="20" t="s">
        <v>761</v>
      </c>
      <c r="B287" s="21" t="s">
        <v>24</v>
      </c>
      <c r="C287" s="20" t="s">
        <v>111</v>
      </c>
      <c r="D287" s="20" t="s">
        <v>112</v>
      </c>
      <c r="E287" s="20" t="s">
        <v>197</v>
      </c>
      <c r="F287" s="20" t="s">
        <v>597</v>
      </c>
      <c r="G287" s="22">
        <v>15.751319910514541</v>
      </c>
      <c r="H287" s="22">
        <v>0.70992212027019885</v>
      </c>
      <c r="I287" s="22">
        <v>129664.81223922111</v>
      </c>
      <c r="J287" s="22">
        <v>317335.18776077888</v>
      </c>
      <c r="K287" s="23">
        <v>2.0199999999999999E-12</v>
      </c>
    </row>
    <row r="288" spans="1:11">
      <c r="A288" s="20" t="s">
        <v>762</v>
      </c>
      <c r="B288" s="21" t="s">
        <v>24</v>
      </c>
      <c r="C288" s="20" t="s">
        <v>111</v>
      </c>
      <c r="D288" s="20" t="s">
        <v>112</v>
      </c>
      <c r="E288" s="20" t="s">
        <v>222</v>
      </c>
      <c r="F288" s="20" t="s">
        <v>763</v>
      </c>
      <c r="G288" s="22">
        <v>14.742090580899244</v>
      </c>
      <c r="H288" s="22">
        <v>0.78010496655777162</v>
      </c>
      <c r="I288" s="22">
        <v>134004.03337969398</v>
      </c>
      <c r="J288" s="22">
        <v>475395.96662030602</v>
      </c>
      <c r="K288" s="23">
        <v>2.8000000000000002E-13</v>
      </c>
    </row>
    <row r="289" spans="1:11">
      <c r="A289" s="20" t="s">
        <v>764</v>
      </c>
      <c r="B289" s="21" t="s">
        <v>24</v>
      </c>
      <c r="C289" s="20" t="s">
        <v>111</v>
      </c>
      <c r="D289" s="20" t="s">
        <v>112</v>
      </c>
      <c r="E289" s="20" t="s">
        <v>200</v>
      </c>
      <c r="F289" s="20" t="s">
        <v>765</v>
      </c>
      <c r="G289" s="22">
        <v>17.90639551192146</v>
      </c>
      <c r="H289" s="22">
        <v>0.56005594492896671</v>
      </c>
      <c r="I289" s="22">
        <v>156840.05563282338</v>
      </c>
      <c r="J289" s="22">
        <v>199659.94436717662</v>
      </c>
      <c r="K289" s="23">
        <v>5.2599999999999998E-12</v>
      </c>
    </row>
    <row r="290" spans="1:11">
      <c r="A290" s="20" t="s">
        <v>766</v>
      </c>
      <c r="B290" s="21" t="s">
        <v>24</v>
      </c>
      <c r="C290" s="20" t="s">
        <v>111</v>
      </c>
      <c r="D290" s="20" t="s">
        <v>112</v>
      </c>
      <c r="E290" s="20" t="s">
        <v>197</v>
      </c>
      <c r="F290" s="20" t="s">
        <v>767</v>
      </c>
      <c r="G290" s="22">
        <v>16.469130135414275</v>
      </c>
      <c r="H290" s="22">
        <v>0.66000485845519652</v>
      </c>
      <c r="I290" s="22">
        <v>148135.88317107089</v>
      </c>
      <c r="J290" s="22">
        <v>287564.11682892911</v>
      </c>
      <c r="K290" s="23">
        <v>9.8000000000000007E-13</v>
      </c>
    </row>
    <row r="291" spans="1:11">
      <c r="A291" s="20" t="s">
        <v>768</v>
      </c>
      <c r="B291" s="21" t="s">
        <v>24</v>
      </c>
      <c r="C291" s="20" t="s">
        <v>113</v>
      </c>
      <c r="D291" s="20" t="s">
        <v>114</v>
      </c>
      <c r="E291" s="20" t="s">
        <v>261</v>
      </c>
      <c r="F291" s="20" t="s">
        <v>769</v>
      </c>
      <c r="G291" s="22">
        <v>20.78462383305876</v>
      </c>
      <c r="H291" s="22">
        <v>0.35990098518367464</v>
      </c>
      <c r="I291" s="22">
        <v>233124.0611961057</v>
      </c>
      <c r="J291" s="22">
        <v>131075.9388038943</v>
      </c>
      <c r="K291" s="23">
        <v>4.2800000000000003E-12</v>
      </c>
    </row>
    <row r="292" spans="1:11">
      <c r="A292" s="20" t="s">
        <v>770</v>
      </c>
      <c r="B292" s="21" t="s">
        <v>24</v>
      </c>
      <c r="C292" s="20" t="s">
        <v>111</v>
      </c>
      <c r="D292" s="20" t="s">
        <v>112</v>
      </c>
      <c r="E292" s="20" t="s">
        <v>660</v>
      </c>
      <c r="F292" s="20" t="s">
        <v>771</v>
      </c>
      <c r="G292" s="22">
        <v>15.749440188568061</v>
      </c>
      <c r="H292" s="22">
        <v>0.71005283806898045</v>
      </c>
      <c r="I292" s="22">
        <v>147612.10013908206</v>
      </c>
      <c r="J292" s="22">
        <v>361487.89986091794</v>
      </c>
      <c r="K292" s="23">
        <v>8.3999999999999995E-13</v>
      </c>
    </row>
    <row r="293" spans="1:11">
      <c r="A293" s="20" t="s">
        <v>772</v>
      </c>
      <c r="B293" s="21" t="s">
        <v>24</v>
      </c>
      <c r="C293" s="20" t="s">
        <v>111</v>
      </c>
      <c r="D293" s="20" t="s">
        <v>112</v>
      </c>
      <c r="E293" s="20" t="s">
        <v>200</v>
      </c>
      <c r="F293" s="20" t="s">
        <v>773</v>
      </c>
      <c r="G293" s="22">
        <v>15.030905732399338</v>
      </c>
      <c r="H293" s="22">
        <v>0.76002046367181242</v>
      </c>
      <c r="I293" s="22">
        <v>93799.841446453371</v>
      </c>
      <c r="J293" s="22">
        <v>297066.15855354664</v>
      </c>
      <c r="K293" s="23">
        <v>4.5239999999999997E-12</v>
      </c>
    </row>
    <row r="294" spans="1:11">
      <c r="A294" s="20" t="s">
        <v>774</v>
      </c>
      <c r="B294" s="21" t="s">
        <v>24</v>
      </c>
      <c r="C294" s="20" t="s">
        <v>111</v>
      </c>
      <c r="D294" s="20" t="s">
        <v>112</v>
      </c>
      <c r="E294" s="20" t="s">
        <v>346</v>
      </c>
      <c r="F294" s="20" t="s">
        <v>775</v>
      </c>
      <c r="G294" s="22">
        <v>12.443214800984469</v>
      </c>
      <c r="H294" s="22">
        <v>0.9399711543126239</v>
      </c>
      <c r="I294" s="22">
        <v>70731.988873435257</v>
      </c>
      <c r="J294" s="22">
        <v>1107568.0111265648</v>
      </c>
      <c r="K294" s="23">
        <v>5.7408000000000001E-11</v>
      </c>
    </row>
    <row r="295" spans="1:11">
      <c r="A295" s="20" t="s">
        <v>776</v>
      </c>
      <c r="B295" s="21" t="s">
        <v>24</v>
      </c>
      <c r="C295" s="20" t="s">
        <v>111</v>
      </c>
      <c r="D295" s="20" t="s">
        <v>112</v>
      </c>
      <c r="E295" s="20" t="s">
        <v>197</v>
      </c>
      <c r="F295" s="20" t="s">
        <v>777</v>
      </c>
      <c r="G295" s="22">
        <v>18.051557507987219</v>
      </c>
      <c r="H295" s="22">
        <v>0.54996123032077759</v>
      </c>
      <c r="I295" s="22">
        <v>225379.41585535457</v>
      </c>
      <c r="J295" s="22">
        <v>275420.58414464543</v>
      </c>
      <c r="K295" s="23">
        <v>4.8999999999999997E-12</v>
      </c>
    </row>
    <row r="296" spans="1:11">
      <c r="A296" s="20" t="s">
        <v>778</v>
      </c>
      <c r="B296" s="21" t="s">
        <v>24</v>
      </c>
      <c r="C296" s="20" t="s">
        <v>111</v>
      </c>
      <c r="D296" s="20" t="s">
        <v>112</v>
      </c>
      <c r="E296" s="20" t="s">
        <v>200</v>
      </c>
      <c r="F296" s="20" t="s">
        <v>779</v>
      </c>
      <c r="G296" s="22">
        <v>18.195144956094708</v>
      </c>
      <c r="H296" s="22">
        <v>0.53997601139814266</v>
      </c>
      <c r="I296" s="22">
        <v>207771.67454798328</v>
      </c>
      <c r="J296" s="22">
        <v>243882.32545201672</v>
      </c>
      <c r="K296" s="23">
        <v>4.46E-12</v>
      </c>
    </row>
    <row r="297" spans="1:11">
      <c r="A297" s="20" t="s">
        <v>780</v>
      </c>
      <c r="B297" s="21" t="s">
        <v>24</v>
      </c>
      <c r="C297" s="20" t="s">
        <v>111</v>
      </c>
      <c r="D297" s="20" t="s">
        <v>112</v>
      </c>
      <c r="E297" s="20" t="s">
        <v>252</v>
      </c>
      <c r="F297" s="20" t="s">
        <v>779</v>
      </c>
      <c r="G297" s="22">
        <v>18.195144956094708</v>
      </c>
      <c r="H297" s="22">
        <v>0.53997601139814266</v>
      </c>
      <c r="I297" s="22">
        <v>207771.67454798328</v>
      </c>
      <c r="J297" s="22">
        <v>243882.32545201672</v>
      </c>
      <c r="K297" s="23">
        <v>4.46E-12</v>
      </c>
    </row>
    <row r="298" spans="1:11">
      <c r="A298" s="20" t="s">
        <v>781</v>
      </c>
      <c r="B298" s="21" t="s">
        <v>24</v>
      </c>
      <c r="C298" s="20" t="s">
        <v>111</v>
      </c>
      <c r="D298" s="20" t="s">
        <v>112</v>
      </c>
      <c r="E298" s="20" t="s">
        <v>252</v>
      </c>
      <c r="F298" s="20" t="s">
        <v>782</v>
      </c>
      <c r="G298" s="22">
        <v>18.195136542120906</v>
      </c>
      <c r="H298" s="22">
        <v>0.53997659651454066</v>
      </c>
      <c r="I298" s="22">
        <v>216851.81223922112</v>
      </c>
      <c r="J298" s="22">
        <v>254541.18776077888</v>
      </c>
      <c r="K298" s="23">
        <v>2.0199999999999999E-12</v>
      </c>
    </row>
    <row r="299" spans="1:11">
      <c r="A299" s="20" t="s">
        <v>783</v>
      </c>
      <c r="B299" s="21" t="s">
        <v>24</v>
      </c>
      <c r="C299" s="20" t="s">
        <v>111</v>
      </c>
      <c r="D299" s="20" t="s">
        <v>112</v>
      </c>
      <c r="E299" s="20" t="s">
        <v>197</v>
      </c>
      <c r="F299" s="20" t="s">
        <v>784</v>
      </c>
      <c r="G299" s="22">
        <v>17.332361963190184</v>
      </c>
      <c r="H299" s="22">
        <v>0.59997482870721952</v>
      </c>
      <c r="I299" s="22">
        <v>312979.69401947147</v>
      </c>
      <c r="J299" s="22">
        <v>469420.30598052853</v>
      </c>
      <c r="K299" s="23">
        <v>7.3599999999999993E-12</v>
      </c>
    </row>
    <row r="300" spans="1:11">
      <c r="A300" s="20" t="s">
        <v>785</v>
      </c>
      <c r="B300" s="21" t="s">
        <v>24</v>
      </c>
      <c r="C300" s="20" t="s">
        <v>111</v>
      </c>
      <c r="D300" s="20" t="s">
        <v>112</v>
      </c>
      <c r="E300" s="20" t="s">
        <v>197</v>
      </c>
      <c r="F300" s="20" t="s">
        <v>786</v>
      </c>
      <c r="G300" s="22">
        <v>18.315679207028609</v>
      </c>
      <c r="H300" s="22">
        <v>0.53159393553347645</v>
      </c>
      <c r="I300" s="22">
        <v>207925.45201668981</v>
      </c>
      <c r="J300" s="22">
        <v>235974.54798331019</v>
      </c>
      <c r="K300" s="23">
        <v>2.1999999999999999E-12</v>
      </c>
    </row>
    <row r="301" spans="1:11">
      <c r="A301" s="20" t="s">
        <v>787</v>
      </c>
      <c r="B301" s="21" t="s">
        <v>24</v>
      </c>
      <c r="C301" s="20" t="s">
        <v>111</v>
      </c>
      <c r="D301" s="20" t="s">
        <v>112</v>
      </c>
      <c r="E301" s="20" t="s">
        <v>197</v>
      </c>
      <c r="F301" s="20" t="s">
        <v>788</v>
      </c>
      <c r="G301" s="22">
        <v>18.050722343162477</v>
      </c>
      <c r="H301" s="22">
        <v>0.55001930854224779</v>
      </c>
      <c r="I301" s="22">
        <v>227375.2433936022</v>
      </c>
      <c r="J301" s="22">
        <v>277924.7566063978</v>
      </c>
      <c r="K301" s="23">
        <v>3.2399999999999999E-12</v>
      </c>
    </row>
    <row r="302" spans="1:11">
      <c r="A302" s="20" t="s">
        <v>789</v>
      </c>
      <c r="B302" s="21" t="s">
        <v>24</v>
      </c>
      <c r="C302" s="20" t="s">
        <v>113</v>
      </c>
      <c r="D302" s="20" t="s">
        <v>114</v>
      </c>
      <c r="E302" s="20" t="s">
        <v>197</v>
      </c>
      <c r="F302" s="20" t="s">
        <v>566</v>
      </c>
      <c r="G302" s="22">
        <v>19.342273156899811</v>
      </c>
      <c r="H302" s="22">
        <v>0.46020353568151529</v>
      </c>
      <c r="I302" s="22">
        <v>228441.86369958273</v>
      </c>
      <c r="J302" s="22">
        <v>194758.13630041727</v>
      </c>
      <c r="K302" s="23">
        <v>3.5399999999999999E-12</v>
      </c>
    </row>
    <row r="303" spans="1:11">
      <c r="A303" s="20" t="s">
        <v>790</v>
      </c>
      <c r="B303" s="21" t="s">
        <v>24</v>
      </c>
      <c r="C303" s="20" t="s">
        <v>111</v>
      </c>
      <c r="D303" s="20" t="s">
        <v>112</v>
      </c>
      <c r="E303" s="20" t="s">
        <v>200</v>
      </c>
      <c r="F303" s="20" t="s">
        <v>791</v>
      </c>
      <c r="G303" s="22">
        <v>16.180313970824685</v>
      </c>
      <c r="H303" s="22">
        <v>0.68008943179244197</v>
      </c>
      <c r="I303" s="22">
        <v>153204.53129346314</v>
      </c>
      <c r="J303" s="22">
        <v>325693.46870653686</v>
      </c>
      <c r="K303" s="23">
        <v>2.0600000000000001E-12</v>
      </c>
    </row>
    <row r="304" spans="1:11">
      <c r="A304" s="20" t="s">
        <v>792</v>
      </c>
      <c r="B304" s="21" t="s">
        <v>24</v>
      </c>
      <c r="C304" s="20" t="s">
        <v>111</v>
      </c>
      <c r="D304" s="20" t="s">
        <v>112</v>
      </c>
      <c r="E304" s="20" t="s">
        <v>200</v>
      </c>
      <c r="F304" s="20" t="s">
        <v>793</v>
      </c>
      <c r="G304" s="22">
        <v>16.18032376724106</v>
      </c>
      <c r="H304" s="22">
        <v>0.68008875053956475</v>
      </c>
      <c r="I304" s="22">
        <v>120191.29624478445</v>
      </c>
      <c r="J304" s="22">
        <v>255510.70375521557</v>
      </c>
      <c r="K304" s="23">
        <v>6.0799999999999999E-12</v>
      </c>
    </row>
    <row r="305" spans="1:11">
      <c r="A305" s="20" t="s">
        <v>794</v>
      </c>
      <c r="B305" s="21" t="s">
        <v>24</v>
      </c>
      <c r="C305" s="20" t="s">
        <v>111</v>
      </c>
      <c r="D305" s="20" t="s">
        <v>112</v>
      </c>
      <c r="E305" s="20" t="s">
        <v>252</v>
      </c>
      <c r="F305" s="20" t="s">
        <v>264</v>
      </c>
      <c r="G305" s="22">
        <v>16.181818181818183</v>
      </c>
      <c r="H305" s="22">
        <v>0.67998482741180921</v>
      </c>
      <c r="I305" s="22">
        <v>130246.17524339365</v>
      </c>
      <c r="J305" s="22">
        <v>276753.82475660637</v>
      </c>
      <c r="K305" s="23">
        <v>5.7199999999999999E-12</v>
      </c>
    </row>
    <row r="306" spans="1:11">
      <c r="A306" s="20" t="s">
        <v>795</v>
      </c>
      <c r="B306" s="21" t="s">
        <v>24</v>
      </c>
      <c r="C306" s="20" t="s">
        <v>111</v>
      </c>
      <c r="D306" s="20" t="s">
        <v>112</v>
      </c>
      <c r="E306" s="20" t="s">
        <v>200</v>
      </c>
      <c r="F306" s="20" t="s">
        <v>264</v>
      </c>
      <c r="G306" s="22">
        <v>16.181818181818183</v>
      </c>
      <c r="H306" s="22">
        <v>0.67998482741180921</v>
      </c>
      <c r="I306" s="22">
        <v>130246.17524339365</v>
      </c>
      <c r="J306" s="22">
        <v>276753.82475660637</v>
      </c>
      <c r="K306" s="23">
        <v>5.7199999999999999E-12</v>
      </c>
    </row>
    <row r="307" spans="1:11">
      <c r="A307" s="20" t="s">
        <v>796</v>
      </c>
      <c r="B307" s="21" t="s">
        <v>24</v>
      </c>
      <c r="C307" s="20" t="s">
        <v>111</v>
      </c>
      <c r="D307" s="20" t="s">
        <v>112</v>
      </c>
      <c r="E307" s="20" t="s">
        <v>222</v>
      </c>
      <c r="F307" s="20" t="s">
        <v>797</v>
      </c>
      <c r="G307" s="22">
        <v>13.30623774509804</v>
      </c>
      <c r="H307" s="22">
        <v>0.87995565054951053</v>
      </c>
      <c r="I307" s="22">
        <v>97956.189151599407</v>
      </c>
      <c r="J307" s="22">
        <v>718043.81084840058</v>
      </c>
      <c r="K307" s="23">
        <v>4.0040000000000003E-12</v>
      </c>
    </row>
    <row r="308" spans="1:11">
      <c r="A308" s="20" t="s">
        <v>798</v>
      </c>
      <c r="B308" s="21" t="s">
        <v>24</v>
      </c>
      <c r="C308" s="20" t="s">
        <v>111</v>
      </c>
      <c r="D308" s="20" t="s">
        <v>112</v>
      </c>
      <c r="E308" s="20" t="s">
        <v>222</v>
      </c>
      <c r="F308" s="20" t="s">
        <v>799</v>
      </c>
      <c r="G308" s="22">
        <v>14.887555760652207</v>
      </c>
      <c r="H308" s="22">
        <v>0.7699891682439356</v>
      </c>
      <c r="I308" s="22">
        <v>149530.04172461748</v>
      </c>
      <c r="J308" s="22">
        <v>500569.95827538252</v>
      </c>
      <c r="K308" s="23">
        <v>1.9120000000000001E-11</v>
      </c>
    </row>
    <row r="309" spans="1:11">
      <c r="A309" s="20" t="s">
        <v>800</v>
      </c>
      <c r="B309" s="21" t="s">
        <v>24</v>
      </c>
      <c r="C309" s="20" t="s">
        <v>111</v>
      </c>
      <c r="D309" s="20" t="s">
        <v>112</v>
      </c>
      <c r="E309" s="20" t="s">
        <v>801</v>
      </c>
      <c r="F309" s="20" t="s">
        <v>802</v>
      </c>
      <c r="G309" s="22">
        <v>12.299029667825629</v>
      </c>
      <c r="H309" s="22">
        <v>0.94999793686887146</v>
      </c>
      <c r="I309" s="22">
        <v>66686.101529902808</v>
      </c>
      <c r="J309" s="22">
        <v>1266980.8984700972</v>
      </c>
      <c r="K309" s="23">
        <v>3.4688000000000001E-11</v>
      </c>
    </row>
    <row r="310" spans="1:11">
      <c r="A310" s="20" t="s">
        <v>803</v>
      </c>
      <c r="B310" s="21" t="s">
        <v>24</v>
      </c>
      <c r="C310" s="20" t="s">
        <v>111</v>
      </c>
      <c r="D310" s="20" t="s">
        <v>112</v>
      </c>
      <c r="E310" s="20" t="s">
        <v>520</v>
      </c>
      <c r="F310" s="20" t="s">
        <v>804</v>
      </c>
      <c r="G310" s="22">
        <v>12.299034640697009</v>
      </c>
      <c r="H310" s="22">
        <v>0.94999759105027759</v>
      </c>
      <c r="I310" s="22">
        <v>123493.64951321272</v>
      </c>
      <c r="J310" s="22">
        <v>2346260.3504867875</v>
      </c>
      <c r="K310" s="23">
        <v>3.7679999999999999E-11</v>
      </c>
    </row>
    <row r="311" spans="1:11">
      <c r="A311" s="20" t="s">
        <v>805</v>
      </c>
      <c r="B311" s="21" t="s">
        <v>24</v>
      </c>
      <c r="C311" s="20" t="s">
        <v>111</v>
      </c>
      <c r="D311" s="20" t="s">
        <v>112</v>
      </c>
      <c r="E311" s="20" t="s">
        <v>252</v>
      </c>
      <c r="F311" s="20" t="s">
        <v>804</v>
      </c>
      <c r="G311" s="22">
        <v>12.299034640697009</v>
      </c>
      <c r="H311" s="22">
        <v>0.94999759105027759</v>
      </c>
      <c r="I311" s="22">
        <v>123493.64951321272</v>
      </c>
      <c r="J311" s="22">
        <v>2346260.3504867875</v>
      </c>
      <c r="K311" s="23">
        <v>3.7679999999999999E-11</v>
      </c>
    </row>
    <row r="312" spans="1:11">
      <c r="A312" s="20" t="s">
        <v>806</v>
      </c>
      <c r="B312" s="21" t="s">
        <v>24</v>
      </c>
      <c r="C312" s="20" t="s">
        <v>111</v>
      </c>
      <c r="D312" s="20" t="s">
        <v>112</v>
      </c>
      <c r="E312" s="20" t="s">
        <v>252</v>
      </c>
      <c r="F312" s="20" t="s">
        <v>804</v>
      </c>
      <c r="G312" s="22">
        <v>12.299034640697009</v>
      </c>
      <c r="H312" s="22">
        <v>0.94999759105027759</v>
      </c>
      <c r="I312" s="22">
        <v>123493.64951321272</v>
      </c>
      <c r="J312" s="22">
        <v>2346260.3504867875</v>
      </c>
      <c r="K312" s="23">
        <v>3.7679999999999999E-11</v>
      </c>
    </row>
    <row r="313" spans="1:11">
      <c r="A313" s="20" t="s">
        <v>807</v>
      </c>
      <c r="B313" s="21" t="s">
        <v>24</v>
      </c>
      <c r="C313" s="20" t="s">
        <v>111</v>
      </c>
      <c r="D313" s="20" t="s">
        <v>112</v>
      </c>
      <c r="E313" s="20" t="s">
        <v>520</v>
      </c>
      <c r="F313" s="20" t="s">
        <v>804</v>
      </c>
      <c r="G313" s="22">
        <v>12.299034640697009</v>
      </c>
      <c r="H313" s="22">
        <v>0.94999759105027759</v>
      </c>
      <c r="I313" s="22">
        <v>123493.64951321272</v>
      </c>
      <c r="J313" s="22">
        <v>2346260.3504867875</v>
      </c>
      <c r="K313" s="23">
        <v>3.7679999999999999E-11</v>
      </c>
    </row>
    <row r="314" spans="1:11">
      <c r="A314" s="20" t="s">
        <v>808</v>
      </c>
      <c r="B314" s="21" t="s">
        <v>24</v>
      </c>
      <c r="C314" s="20" t="s">
        <v>111</v>
      </c>
      <c r="D314" s="20" t="s">
        <v>112</v>
      </c>
      <c r="E314" s="20" t="s">
        <v>801</v>
      </c>
      <c r="F314" s="20" t="s">
        <v>809</v>
      </c>
      <c r="G314" s="22">
        <v>12.299036037011806</v>
      </c>
      <c r="H314" s="22">
        <v>0.94999749394910948</v>
      </c>
      <c r="I314" s="22">
        <v>49397.525730180794</v>
      </c>
      <c r="J314" s="22">
        <v>938503.47426981921</v>
      </c>
      <c r="K314" s="23">
        <v>2.4119999999999998E-12</v>
      </c>
    </row>
    <row r="315" spans="1:11">
      <c r="A315" s="20" t="s">
        <v>810</v>
      </c>
      <c r="B315" s="21" t="s">
        <v>24</v>
      </c>
      <c r="C315" s="20" t="s">
        <v>111</v>
      </c>
      <c r="D315" s="20" t="s">
        <v>112</v>
      </c>
      <c r="E315" s="20" t="s">
        <v>801</v>
      </c>
      <c r="F315" s="20" t="s">
        <v>809</v>
      </c>
      <c r="G315" s="22">
        <v>12.299036037011806</v>
      </c>
      <c r="H315" s="22">
        <v>0.94999749394910948</v>
      </c>
      <c r="I315" s="22">
        <v>49397.525730180794</v>
      </c>
      <c r="J315" s="22">
        <v>938503.47426981921</v>
      </c>
      <c r="K315" s="23">
        <v>2.4119999999999998E-12</v>
      </c>
    </row>
    <row r="316" spans="1:11">
      <c r="A316" s="20" t="s">
        <v>811</v>
      </c>
      <c r="B316" s="21" t="s">
        <v>24</v>
      </c>
      <c r="C316" s="20" t="s">
        <v>111</v>
      </c>
      <c r="D316" s="20" t="s">
        <v>112</v>
      </c>
      <c r="E316" s="20" t="s">
        <v>801</v>
      </c>
      <c r="F316" s="20" t="s">
        <v>809</v>
      </c>
      <c r="G316" s="22">
        <v>12.299036037011806</v>
      </c>
      <c r="H316" s="22">
        <v>0.94999749394910948</v>
      </c>
      <c r="I316" s="22">
        <v>49397.525730180794</v>
      </c>
      <c r="J316" s="22">
        <v>938503.47426981921</v>
      </c>
      <c r="K316" s="23">
        <v>2.4119999999999998E-12</v>
      </c>
    </row>
    <row r="317" spans="1:11">
      <c r="A317" s="20" t="s">
        <v>812</v>
      </c>
      <c r="B317" s="21" t="s">
        <v>24</v>
      </c>
      <c r="C317" s="20" t="s">
        <v>111</v>
      </c>
      <c r="D317" s="20" t="s">
        <v>112</v>
      </c>
      <c r="E317" s="20" t="s">
        <v>520</v>
      </c>
      <c r="F317" s="20" t="s">
        <v>813</v>
      </c>
      <c r="G317" s="22">
        <v>12.299034707188151</v>
      </c>
      <c r="H317" s="22">
        <v>0.94999758642641519</v>
      </c>
      <c r="I317" s="22">
        <v>345782.24061196035</v>
      </c>
      <c r="J317" s="22">
        <v>6569528.7593880398</v>
      </c>
      <c r="K317" s="23">
        <v>1.52E-11</v>
      </c>
    </row>
    <row r="318" spans="1:11">
      <c r="A318" s="20" t="s">
        <v>814</v>
      </c>
      <c r="B318" s="21" t="s">
        <v>24</v>
      </c>
      <c r="C318" s="20" t="s">
        <v>111</v>
      </c>
      <c r="D318" s="20" t="s">
        <v>112</v>
      </c>
      <c r="E318" s="20" t="s">
        <v>381</v>
      </c>
      <c r="F318" s="20" t="s">
        <v>815</v>
      </c>
      <c r="G318" s="22">
        <v>11.867551709175064</v>
      </c>
      <c r="H318" s="22">
        <v>0.98000335819366735</v>
      </c>
      <c r="I318" s="22">
        <v>414750.34770514548</v>
      </c>
      <c r="J318" s="22">
        <v>20326249.652294856</v>
      </c>
      <c r="K318" s="23">
        <v>5.3215999999999995E-10</v>
      </c>
    </row>
    <row r="319" spans="1:11">
      <c r="A319" s="20" t="s">
        <v>816</v>
      </c>
      <c r="B319" s="21" t="s">
        <v>24</v>
      </c>
      <c r="C319" s="20" t="s">
        <v>111</v>
      </c>
      <c r="D319" s="20" t="s">
        <v>112</v>
      </c>
      <c r="E319" s="20" t="s">
        <v>281</v>
      </c>
      <c r="F319" s="20" t="s">
        <v>817</v>
      </c>
      <c r="G319" s="22">
        <v>17.619062832800854</v>
      </c>
      <c r="H319" s="22">
        <v>0.58003735515988508</v>
      </c>
      <c r="I319" s="22">
        <v>197172.46175243394</v>
      </c>
      <c r="J319" s="22">
        <v>272327.53824756603</v>
      </c>
      <c r="K319" s="23">
        <v>9.1999999999999992E-13</v>
      </c>
    </row>
    <row r="320" spans="1:11">
      <c r="A320" s="20" t="s">
        <v>818</v>
      </c>
      <c r="B320" s="21" t="s">
        <v>24</v>
      </c>
      <c r="C320" s="20" t="s">
        <v>111</v>
      </c>
      <c r="D320" s="20" t="s">
        <v>112</v>
      </c>
      <c r="E320" s="20" t="s">
        <v>200</v>
      </c>
      <c r="F320" s="20" t="s">
        <v>819</v>
      </c>
      <c r="G320" s="22">
        <v>14.888585650532098</v>
      </c>
      <c r="H320" s="22">
        <v>0.7699175486417178</v>
      </c>
      <c r="I320" s="22">
        <v>134046.03616133521</v>
      </c>
      <c r="J320" s="22">
        <v>448553.96383866481</v>
      </c>
      <c r="K320" s="23">
        <v>2.6999999999999998E-12</v>
      </c>
    </row>
    <row r="321" spans="1:11">
      <c r="A321" s="20" t="s">
        <v>820</v>
      </c>
      <c r="B321" s="21" t="s">
        <v>24</v>
      </c>
      <c r="C321" s="20" t="s">
        <v>111</v>
      </c>
      <c r="D321" s="20" t="s">
        <v>112</v>
      </c>
      <c r="E321" s="20" t="s">
        <v>197</v>
      </c>
      <c r="F321" s="20" t="s">
        <v>821</v>
      </c>
      <c r="G321" s="22">
        <v>17.762694821518352</v>
      </c>
      <c r="H321" s="22">
        <v>0.57004903883738867</v>
      </c>
      <c r="I321" s="22">
        <v>256551.73852573018</v>
      </c>
      <c r="J321" s="22">
        <v>340148.26147426979</v>
      </c>
      <c r="K321" s="23">
        <v>2.5999999999999998E-12</v>
      </c>
    </row>
    <row r="322" spans="1:11">
      <c r="A322" s="20" t="s">
        <v>822</v>
      </c>
      <c r="B322" s="21" t="s">
        <v>24</v>
      </c>
      <c r="C322" s="20" t="s">
        <v>111</v>
      </c>
      <c r="D322" s="20" t="s">
        <v>112</v>
      </c>
      <c r="E322" s="20" t="s">
        <v>197</v>
      </c>
      <c r="F322" s="20" t="s">
        <v>823</v>
      </c>
      <c r="G322" s="22">
        <v>16.754482294935006</v>
      </c>
      <c r="H322" s="22">
        <v>0.64016117559561858</v>
      </c>
      <c r="I322" s="22">
        <v>160560.08344923498</v>
      </c>
      <c r="J322" s="22">
        <v>285639.91655076499</v>
      </c>
      <c r="K322" s="23">
        <v>7.0000000000000005E-13</v>
      </c>
    </row>
    <row r="323" spans="1:11">
      <c r="A323" s="20" t="s">
        <v>824</v>
      </c>
      <c r="B323" s="21" t="s">
        <v>24</v>
      </c>
      <c r="C323" s="20" t="s">
        <v>111</v>
      </c>
      <c r="D323" s="20" t="s">
        <v>112</v>
      </c>
      <c r="E323" s="20" t="s">
        <v>197</v>
      </c>
      <c r="F323" s="20" t="s">
        <v>825</v>
      </c>
      <c r="G323" s="22">
        <v>17.618301565163488</v>
      </c>
      <c r="H323" s="22">
        <v>0.58009029449488958</v>
      </c>
      <c r="I323" s="22">
        <v>270967.73296244774</v>
      </c>
      <c r="J323" s="22">
        <v>374332.26703755226</v>
      </c>
      <c r="K323" s="23">
        <v>2.2400000000000001E-12</v>
      </c>
    </row>
    <row r="324" spans="1:11">
      <c r="A324" s="20" t="s">
        <v>826</v>
      </c>
      <c r="B324" s="21" t="s">
        <v>24</v>
      </c>
      <c r="C324" s="20" t="s">
        <v>113</v>
      </c>
      <c r="D324" s="20" t="s">
        <v>114</v>
      </c>
      <c r="E324" s="20" t="s">
        <v>197</v>
      </c>
      <c r="F324" s="20" t="s">
        <v>827</v>
      </c>
      <c r="G324" s="22">
        <v>19.056917898785912</v>
      </c>
      <c r="H324" s="22">
        <v>0.48004743402045125</v>
      </c>
      <c r="I324" s="22">
        <v>432548.53963838663</v>
      </c>
      <c r="J324" s="22">
        <v>399351.46036161337</v>
      </c>
      <c r="K324" s="23">
        <v>5.0599999999999998E-12</v>
      </c>
    </row>
    <row r="325" spans="1:11">
      <c r="A325" s="20" t="s">
        <v>828</v>
      </c>
      <c r="B325" s="21" t="s">
        <v>24</v>
      </c>
      <c r="C325" s="20" t="s">
        <v>113</v>
      </c>
      <c r="D325" s="20" t="s">
        <v>114</v>
      </c>
      <c r="E325" s="20" t="s">
        <v>213</v>
      </c>
      <c r="F325" s="20" t="s">
        <v>829</v>
      </c>
      <c r="G325" s="22">
        <v>22.002495165616619</v>
      </c>
      <c r="H325" s="22">
        <v>0.27520895927561767</v>
      </c>
      <c r="I325" s="22">
        <v>1161912.5173852572</v>
      </c>
      <c r="J325" s="22">
        <v>441187.48261474271</v>
      </c>
      <c r="K325" s="23">
        <v>7.3539999999999999E-11</v>
      </c>
    </row>
    <row r="326" spans="1:11">
      <c r="A326" s="20" t="s">
        <v>830</v>
      </c>
      <c r="B326" s="21" t="s">
        <v>24</v>
      </c>
      <c r="C326" s="20" t="s">
        <v>111</v>
      </c>
      <c r="D326" s="20" t="s">
        <v>112</v>
      </c>
      <c r="E326" s="20" t="s">
        <v>222</v>
      </c>
      <c r="F326" s="20" t="s">
        <v>831</v>
      </c>
      <c r="G326" s="22">
        <v>14.600591153805553</v>
      </c>
      <c r="H326" s="22">
        <v>0.78994498235010069</v>
      </c>
      <c r="I326" s="22">
        <v>198985.11821974962</v>
      </c>
      <c r="J326" s="22">
        <v>748314.88178025035</v>
      </c>
      <c r="K326" s="23">
        <v>4.9999999999999997E-12</v>
      </c>
    </row>
    <row r="327" spans="1:11">
      <c r="A327" s="20" t="s">
        <v>832</v>
      </c>
      <c r="B327" s="21" t="s">
        <v>24</v>
      </c>
      <c r="C327" s="20" t="s">
        <v>111</v>
      </c>
      <c r="D327" s="20" t="s">
        <v>112</v>
      </c>
      <c r="E327" s="20" t="s">
        <v>200</v>
      </c>
      <c r="F327" s="20" t="s">
        <v>833</v>
      </c>
      <c r="G327" s="22">
        <v>16.180970916568743</v>
      </c>
      <c r="H327" s="22">
        <v>0.68004374710926685</v>
      </c>
      <c r="I327" s="22">
        <v>435652.43393602228</v>
      </c>
      <c r="J327" s="22">
        <v>925947.56606397778</v>
      </c>
      <c r="K327" s="23">
        <v>3.6399999999999998E-12</v>
      </c>
    </row>
    <row r="328" spans="1:11">
      <c r="A328" s="20" t="s">
        <v>834</v>
      </c>
      <c r="B328" s="21" t="s">
        <v>24</v>
      </c>
      <c r="C328" s="20" t="s">
        <v>111</v>
      </c>
      <c r="D328" s="20" t="s">
        <v>112</v>
      </c>
      <c r="E328" s="20" t="s">
        <v>222</v>
      </c>
      <c r="F328" s="20" t="s">
        <v>835</v>
      </c>
      <c r="G328" s="22">
        <v>14.313221245701184</v>
      </c>
      <c r="H328" s="22">
        <v>0.80992898152286619</v>
      </c>
      <c r="I328" s="22">
        <v>198966.34214186369</v>
      </c>
      <c r="J328" s="22">
        <v>847833.65785813634</v>
      </c>
      <c r="K328" s="23">
        <v>4.3200000000000002E-12</v>
      </c>
    </row>
    <row r="329" spans="1:11">
      <c r="A329" s="20" t="s">
        <v>836</v>
      </c>
      <c r="B329" s="21" t="s">
        <v>24</v>
      </c>
      <c r="C329" s="20" t="s">
        <v>111</v>
      </c>
      <c r="D329" s="20" t="s">
        <v>112</v>
      </c>
      <c r="E329" s="20" t="s">
        <v>222</v>
      </c>
      <c r="F329" s="20" t="s">
        <v>837</v>
      </c>
      <c r="G329" s="22">
        <v>16.469816188326348</v>
      </c>
      <c r="H329" s="22">
        <v>0.65995714962960028</v>
      </c>
      <c r="I329" s="22">
        <v>316341.86369958287</v>
      </c>
      <c r="J329" s="22">
        <v>613958.13630041713</v>
      </c>
      <c r="K329" s="23">
        <v>3.5399999999999999E-12</v>
      </c>
    </row>
    <row r="330" spans="1:11">
      <c r="A330" s="20" t="s">
        <v>838</v>
      </c>
      <c r="B330" s="21" t="s">
        <v>24</v>
      </c>
      <c r="C330" s="20" t="s">
        <v>111</v>
      </c>
      <c r="D330" s="20" t="s">
        <v>112</v>
      </c>
      <c r="E330" s="20" t="s">
        <v>213</v>
      </c>
      <c r="F330" s="20" t="s">
        <v>839</v>
      </c>
      <c r="G330" s="22">
        <v>17.471988051775639</v>
      </c>
      <c r="H330" s="22">
        <v>0.59026508680280676</v>
      </c>
      <c r="I330" s="22">
        <v>123453.12934631432</v>
      </c>
      <c r="J330" s="22">
        <v>177846.87065368568</v>
      </c>
      <c r="K330" s="23">
        <v>4.6800000000000003E-12</v>
      </c>
    </row>
    <row r="331" spans="1:11">
      <c r="A331" s="20" t="s">
        <v>840</v>
      </c>
      <c r="B331" s="21" t="s">
        <v>24</v>
      </c>
      <c r="C331" s="20" t="s">
        <v>111</v>
      </c>
      <c r="D331" s="20" t="s">
        <v>112</v>
      </c>
      <c r="E331" s="20" t="s">
        <v>222</v>
      </c>
      <c r="F331" s="20" t="s">
        <v>841</v>
      </c>
      <c r="G331" s="22">
        <v>16.613274403718663</v>
      </c>
      <c r="H331" s="22">
        <v>0.64998091768298594</v>
      </c>
      <c r="I331" s="22">
        <v>459330.04172461753</v>
      </c>
      <c r="J331" s="22">
        <v>852969.95827538241</v>
      </c>
      <c r="K331" s="23">
        <v>6.8399999999999999E-12</v>
      </c>
    </row>
    <row r="332" spans="1:11">
      <c r="A332" s="20" t="s">
        <v>842</v>
      </c>
      <c r="B332" s="21" t="s">
        <v>24</v>
      </c>
      <c r="C332" s="20" t="s">
        <v>111</v>
      </c>
      <c r="D332" s="20" t="s">
        <v>112</v>
      </c>
      <c r="E332" s="20" t="s">
        <v>200</v>
      </c>
      <c r="F332" s="20" t="s">
        <v>843</v>
      </c>
      <c r="G332" s="22">
        <v>15.893903171953255</v>
      </c>
      <c r="H332" s="22">
        <v>0.7000067335220268</v>
      </c>
      <c r="I332" s="22">
        <v>449239.91655076487</v>
      </c>
      <c r="J332" s="22">
        <v>1048260.0834492352</v>
      </c>
      <c r="K332" s="23">
        <v>5.8599999999999997E-11</v>
      </c>
    </row>
    <row r="333" spans="1:11">
      <c r="A333" s="20" t="s">
        <v>844</v>
      </c>
      <c r="B333" s="21" t="s">
        <v>24</v>
      </c>
      <c r="C333" s="20" t="s">
        <v>111</v>
      </c>
      <c r="D333" s="20" t="s">
        <v>112</v>
      </c>
      <c r="E333" s="20" t="s">
        <v>200</v>
      </c>
      <c r="F333" s="20" t="s">
        <v>845</v>
      </c>
      <c r="G333" s="22">
        <v>15.318663816878102</v>
      </c>
      <c r="H333" s="22">
        <v>0.74000947031445741</v>
      </c>
      <c r="I333" s="22">
        <v>377090.264255911</v>
      </c>
      <c r="J333" s="22">
        <v>1073309.7357440891</v>
      </c>
      <c r="K333" s="23">
        <v>1.176E-11</v>
      </c>
    </row>
    <row r="334" spans="1:11">
      <c r="A334" s="20" t="s">
        <v>846</v>
      </c>
      <c r="B334" s="21" t="s">
        <v>24</v>
      </c>
      <c r="C334" s="20" t="s">
        <v>111</v>
      </c>
      <c r="D334" s="20" t="s">
        <v>112</v>
      </c>
      <c r="E334" s="20" t="s">
        <v>231</v>
      </c>
      <c r="F334" s="20" t="s">
        <v>847</v>
      </c>
      <c r="G334" s="22">
        <v>16.324798678505058</v>
      </c>
      <c r="H334" s="22">
        <v>0.67004181651564276</v>
      </c>
      <c r="I334" s="22">
        <v>159798.74826147422</v>
      </c>
      <c r="J334" s="22">
        <v>324501.25173852581</v>
      </c>
      <c r="K334" s="23">
        <v>3.8799999999999996E-12</v>
      </c>
    </row>
    <row r="335" spans="1:11">
      <c r="A335" s="20" t="s">
        <v>848</v>
      </c>
      <c r="B335" s="21" t="s">
        <v>24</v>
      </c>
      <c r="C335" s="20" t="s">
        <v>113</v>
      </c>
      <c r="D335" s="20" t="s">
        <v>114</v>
      </c>
      <c r="E335" s="20" t="s">
        <v>197</v>
      </c>
      <c r="F335" s="20" t="s">
        <v>849</v>
      </c>
      <c r="G335" s="22">
        <v>20.78403893695921</v>
      </c>
      <c r="H335" s="22">
        <v>0.35994165946041662</v>
      </c>
      <c r="I335" s="22">
        <v>828491.51599443681</v>
      </c>
      <c r="J335" s="22">
        <v>465908.48400556325</v>
      </c>
      <c r="K335" s="23">
        <v>4.0600000000000001E-12</v>
      </c>
    </row>
    <row r="336" spans="1:11">
      <c r="A336" s="20" t="s">
        <v>850</v>
      </c>
      <c r="B336" s="21" t="s">
        <v>24</v>
      </c>
      <c r="C336" s="20" t="s">
        <v>111</v>
      </c>
      <c r="D336" s="20" t="s">
        <v>112</v>
      </c>
      <c r="E336" s="20" t="s">
        <v>200</v>
      </c>
      <c r="F336" s="20" t="s">
        <v>851</v>
      </c>
      <c r="G336" s="22">
        <v>17.044223975948892</v>
      </c>
      <c r="H336" s="22">
        <v>0.62001224089367934</v>
      </c>
      <c r="I336" s="22">
        <v>505573.71349095961</v>
      </c>
      <c r="J336" s="22">
        <v>824926.28650904039</v>
      </c>
      <c r="K336" s="23">
        <v>4.7999999999999997E-12</v>
      </c>
    </row>
    <row r="337" spans="1:11">
      <c r="A337" s="20" t="s">
        <v>852</v>
      </c>
      <c r="B337" s="21" t="s">
        <v>24</v>
      </c>
      <c r="C337" s="20" t="s">
        <v>111</v>
      </c>
      <c r="D337" s="20" t="s">
        <v>112</v>
      </c>
      <c r="E337" s="20" t="s">
        <v>222</v>
      </c>
      <c r="F337" s="20" t="s">
        <v>853</v>
      </c>
      <c r="G337" s="22">
        <v>14.74344439302792</v>
      </c>
      <c r="H337" s="22">
        <v>0.78001082106899033</v>
      </c>
      <c r="I337" s="22">
        <v>285237.96940194711</v>
      </c>
      <c r="J337" s="22">
        <v>1011362.0305980529</v>
      </c>
      <c r="K337" s="23">
        <v>3.688E-11</v>
      </c>
    </row>
    <row r="338" spans="1:11">
      <c r="A338" s="20" t="s">
        <v>854</v>
      </c>
      <c r="B338" s="21" t="s">
        <v>24</v>
      </c>
      <c r="C338" s="20" t="s">
        <v>111</v>
      </c>
      <c r="D338" s="20" t="s">
        <v>112</v>
      </c>
      <c r="E338" s="20" t="s">
        <v>222</v>
      </c>
      <c r="F338" s="20" t="s">
        <v>853</v>
      </c>
      <c r="G338" s="22">
        <v>14.74344439302792</v>
      </c>
      <c r="H338" s="22">
        <v>0.78001082106899033</v>
      </c>
      <c r="I338" s="22">
        <v>285237.96940194711</v>
      </c>
      <c r="J338" s="22">
        <v>1011362.0305980529</v>
      </c>
      <c r="K338" s="23">
        <v>3.688E-11</v>
      </c>
    </row>
    <row r="339" spans="1:11">
      <c r="A339" s="20" t="s">
        <v>855</v>
      </c>
      <c r="B339" s="21" t="s">
        <v>24</v>
      </c>
      <c r="C339" s="20" t="s">
        <v>111</v>
      </c>
      <c r="D339" s="20" t="s">
        <v>112</v>
      </c>
      <c r="E339" s="20" t="s">
        <v>197</v>
      </c>
      <c r="F339" s="20" t="s">
        <v>856</v>
      </c>
      <c r="G339" s="22">
        <v>14.888001166350779</v>
      </c>
      <c r="H339" s="22">
        <v>0.76995819427324208</v>
      </c>
      <c r="I339" s="22">
        <v>157785.67454798325</v>
      </c>
      <c r="J339" s="22">
        <v>528114.32545201678</v>
      </c>
      <c r="K339" s="23">
        <v>4.46E-12</v>
      </c>
    </row>
    <row r="340" spans="1:11">
      <c r="A340" s="20" t="s">
        <v>857</v>
      </c>
      <c r="B340" s="21" t="s">
        <v>24</v>
      </c>
      <c r="C340" s="20" t="s">
        <v>113</v>
      </c>
      <c r="D340" s="20" t="s">
        <v>114</v>
      </c>
      <c r="E340" s="20" t="s">
        <v>858</v>
      </c>
      <c r="F340" s="20" t="s">
        <v>859</v>
      </c>
      <c r="G340" s="22">
        <v>25.816200031839205</v>
      </c>
      <c r="H340" s="22">
        <v>9.9999977858689533E-3</v>
      </c>
      <c r="I340" s="22">
        <v>97012476.216968015</v>
      </c>
      <c r="J340" s="22">
        <v>979923.78303198481</v>
      </c>
      <c r="K340" s="23">
        <v>3.337E-10</v>
      </c>
    </row>
    <row r="341" spans="1:11">
      <c r="A341" s="20" t="s">
        <v>860</v>
      </c>
      <c r="B341" s="21" t="s">
        <v>24</v>
      </c>
      <c r="C341" s="20" t="s">
        <v>111</v>
      </c>
      <c r="D341" s="20" t="s">
        <v>112</v>
      </c>
      <c r="E341" s="20" t="s">
        <v>197</v>
      </c>
      <c r="F341" s="20" t="s">
        <v>861</v>
      </c>
      <c r="G341" s="22">
        <v>15.607326007326007</v>
      </c>
      <c r="H341" s="22">
        <v>0.71993560449749605</v>
      </c>
      <c r="I341" s="22">
        <v>122332.12795549372</v>
      </c>
      <c r="J341" s="22">
        <v>314467.87204450625</v>
      </c>
      <c r="K341" s="23">
        <v>3.7200000000000003E-12</v>
      </c>
    </row>
    <row r="342" spans="1:11">
      <c r="A342" s="20" t="s">
        <v>862</v>
      </c>
      <c r="B342" s="21" t="s">
        <v>24</v>
      </c>
      <c r="C342" s="20" t="s">
        <v>113</v>
      </c>
      <c r="D342" s="20" t="s">
        <v>114</v>
      </c>
      <c r="E342" s="20" t="s">
        <v>863</v>
      </c>
      <c r="F342" s="20" t="s">
        <v>864</v>
      </c>
      <c r="G342" s="22">
        <v>24.521522849373216</v>
      </c>
      <c r="H342" s="22">
        <v>0.10003318154567348</v>
      </c>
      <c r="I342" s="22">
        <v>1356879.9721835882</v>
      </c>
      <c r="J342" s="22">
        <v>150820.02781641189</v>
      </c>
      <c r="K342" s="23">
        <v>4.7359999999999999E-11</v>
      </c>
    </row>
    <row r="343" spans="1:11">
      <c r="A343" s="20" t="s">
        <v>865</v>
      </c>
      <c r="B343" s="21" t="s">
        <v>24</v>
      </c>
      <c r="C343" s="20" t="s">
        <v>113</v>
      </c>
      <c r="D343" s="20" t="s">
        <v>114</v>
      </c>
      <c r="E343" s="20" t="s">
        <v>213</v>
      </c>
      <c r="F343" s="20" t="s">
        <v>866</v>
      </c>
      <c r="G343" s="22">
        <v>22.651229148375769</v>
      </c>
      <c r="H343" s="22">
        <v>0.23009533043283945</v>
      </c>
      <c r="I343" s="22">
        <v>350768.56745479832</v>
      </c>
      <c r="J343" s="22">
        <v>104831.43254520165</v>
      </c>
      <c r="K343" s="23">
        <v>4.7599999999999999E-12</v>
      </c>
    </row>
    <row r="344" spans="1:11">
      <c r="A344" s="20" t="s">
        <v>867</v>
      </c>
      <c r="B344" s="21" t="s">
        <v>24</v>
      </c>
      <c r="C344" s="20" t="s">
        <v>113</v>
      </c>
      <c r="D344" s="20" t="s">
        <v>114</v>
      </c>
      <c r="E344" s="20" t="s">
        <v>868</v>
      </c>
      <c r="F344" s="20" t="s">
        <v>869</v>
      </c>
      <c r="G344" s="22">
        <v>25.384905023350157</v>
      </c>
      <c r="H344" s="22">
        <v>3.9992696568139335E-2</v>
      </c>
      <c r="I344" s="22">
        <v>1455829.9554937412</v>
      </c>
      <c r="J344" s="22">
        <v>60648.044506258804</v>
      </c>
      <c r="K344" s="23">
        <v>3.2695999999999999E-11</v>
      </c>
    </row>
    <row r="345" spans="1:11">
      <c r="A345" s="20" t="s">
        <v>870</v>
      </c>
      <c r="B345" s="21" t="s">
        <v>24</v>
      </c>
      <c r="C345" s="20" t="s">
        <v>113</v>
      </c>
      <c r="D345" s="20" t="s">
        <v>114</v>
      </c>
      <c r="E345" s="20" t="s">
        <v>871</v>
      </c>
      <c r="F345" s="20" t="s">
        <v>872</v>
      </c>
      <c r="G345" s="22">
        <v>25.384893234673889</v>
      </c>
      <c r="H345" s="22">
        <v>3.9993516364820007E-2</v>
      </c>
      <c r="I345" s="22">
        <v>1281053.7719054243</v>
      </c>
      <c r="J345" s="22">
        <v>53368.228094575847</v>
      </c>
      <c r="K345" s="23">
        <v>1.09036E-10</v>
      </c>
    </row>
    <row r="346" spans="1:11">
      <c r="A346" s="20" t="s">
        <v>873</v>
      </c>
      <c r="B346" s="21" t="s">
        <v>24</v>
      </c>
      <c r="C346" s="20" t="s">
        <v>113</v>
      </c>
      <c r="D346" s="20" t="s">
        <v>114</v>
      </c>
      <c r="E346" s="20" t="s">
        <v>874</v>
      </c>
      <c r="F346" s="20" t="s">
        <v>875</v>
      </c>
      <c r="G346" s="22">
        <v>19.057598117848357</v>
      </c>
      <c r="H346" s="22">
        <v>0.48000013088676241</v>
      </c>
      <c r="I346" s="22">
        <v>486251.87760778848</v>
      </c>
      <c r="J346" s="22">
        <v>448848.12239221152</v>
      </c>
      <c r="K346" s="23">
        <v>8.5600000000000007E-12</v>
      </c>
    </row>
    <row r="347" spans="1:11">
      <c r="A347" s="20" t="s">
        <v>876</v>
      </c>
      <c r="B347" s="21" t="s">
        <v>24</v>
      </c>
      <c r="C347" s="20" t="s">
        <v>113</v>
      </c>
      <c r="D347" s="20" t="s">
        <v>114</v>
      </c>
      <c r="E347" s="20" t="s">
        <v>877</v>
      </c>
      <c r="F347" s="20" t="s">
        <v>878</v>
      </c>
      <c r="G347" s="22">
        <v>20.783091979797558</v>
      </c>
      <c r="H347" s="22">
        <v>0.36000751183605306</v>
      </c>
      <c r="I347" s="22">
        <v>3053852.1557719056</v>
      </c>
      <c r="J347" s="22">
        <v>1717847.8442280944</v>
      </c>
      <c r="K347" s="23">
        <v>6.5799999999999995E-11</v>
      </c>
    </row>
    <row r="348" spans="1:11">
      <c r="A348" s="20" t="s">
        <v>879</v>
      </c>
      <c r="B348" s="21" t="s">
        <v>24</v>
      </c>
      <c r="C348" s="20" t="s">
        <v>111</v>
      </c>
      <c r="D348" s="20" t="s">
        <v>112</v>
      </c>
      <c r="E348" s="20" t="s">
        <v>381</v>
      </c>
      <c r="F348" s="20" t="s">
        <v>880</v>
      </c>
      <c r="G348" s="22">
        <v>12.442825625963147</v>
      </c>
      <c r="H348" s="22">
        <v>0.93999821794414828</v>
      </c>
      <c r="I348" s="22">
        <v>3644412.239221144</v>
      </c>
      <c r="J348" s="22">
        <v>57093987.760778859</v>
      </c>
      <c r="K348" s="23">
        <v>4.564E-10</v>
      </c>
    </row>
    <row r="349" spans="1:11">
      <c r="A349" s="20" t="s">
        <v>881</v>
      </c>
      <c r="B349" s="21" t="s">
        <v>24</v>
      </c>
      <c r="C349" s="20" t="s">
        <v>113</v>
      </c>
      <c r="D349" s="20" t="s">
        <v>114</v>
      </c>
      <c r="E349" s="20" t="s">
        <v>858</v>
      </c>
      <c r="F349" s="20" t="s">
        <v>882</v>
      </c>
      <c r="G349" s="22">
        <v>22.940197647368425</v>
      </c>
      <c r="H349" s="22">
        <v>0.21000016360442111</v>
      </c>
      <c r="I349" s="22">
        <v>136889828.65090403</v>
      </c>
      <c r="J349" s="22">
        <v>36388471.349095963</v>
      </c>
      <c r="K349" s="23">
        <v>4.8E-10</v>
      </c>
    </row>
    <row r="350" spans="1:11">
      <c r="A350" s="20" t="s">
        <v>883</v>
      </c>
      <c r="B350" s="21" t="s">
        <v>24</v>
      </c>
      <c r="C350" s="20" t="s">
        <v>111</v>
      </c>
      <c r="D350" s="20" t="s">
        <v>112</v>
      </c>
      <c r="E350" s="20" t="s">
        <v>378</v>
      </c>
      <c r="F350" s="20" t="s">
        <v>884</v>
      </c>
      <c r="G350" s="22">
        <v>13.018047765534307</v>
      </c>
      <c r="H350" s="22">
        <v>0.89999667833558361</v>
      </c>
      <c r="I350" s="22">
        <v>231232.98052851178</v>
      </c>
      <c r="J350" s="22">
        <v>2081020.0194714882</v>
      </c>
      <c r="K350" s="23">
        <v>2.5719999999999999E-11</v>
      </c>
    </row>
    <row r="351" spans="1:11">
      <c r="A351" s="20" t="s">
        <v>885</v>
      </c>
      <c r="B351" s="21" t="s">
        <v>24</v>
      </c>
      <c r="C351" s="20" t="s">
        <v>111</v>
      </c>
      <c r="D351" s="20" t="s">
        <v>112</v>
      </c>
      <c r="E351" s="20" t="s">
        <v>346</v>
      </c>
      <c r="F351" s="20" t="s">
        <v>886</v>
      </c>
      <c r="G351" s="22">
        <v>14.312498314682486</v>
      </c>
      <c r="H351" s="22">
        <v>0.80997925488995226</v>
      </c>
      <c r="I351" s="22">
        <v>422815.15994436725</v>
      </c>
      <c r="J351" s="22">
        <v>1802284.8400556329</v>
      </c>
      <c r="K351" s="23">
        <v>3.7279999999999999E-11</v>
      </c>
    </row>
    <row r="352" spans="1:11">
      <c r="A352" s="20" t="s">
        <v>887</v>
      </c>
      <c r="B352" s="21" t="s">
        <v>24</v>
      </c>
      <c r="C352" s="20" t="s">
        <v>111</v>
      </c>
      <c r="D352" s="20" t="s">
        <v>112</v>
      </c>
      <c r="E352" s="20" t="s">
        <v>381</v>
      </c>
      <c r="F352" s="20" t="s">
        <v>888</v>
      </c>
      <c r="G352" s="22">
        <v>11.723770549797091</v>
      </c>
      <c r="H352" s="22">
        <v>0.99000204799742064</v>
      </c>
      <c r="I352" s="22">
        <v>395664.95132127707</v>
      </c>
      <c r="J352" s="22">
        <v>39178935.048678726</v>
      </c>
      <c r="K352" s="23">
        <v>3.0308E-10</v>
      </c>
    </row>
    <row r="353" spans="1:11">
      <c r="A353" s="20" t="s">
        <v>889</v>
      </c>
      <c r="B353" s="21" t="s">
        <v>24</v>
      </c>
      <c r="C353" s="20" t="s">
        <v>111</v>
      </c>
      <c r="D353" s="20" t="s">
        <v>112</v>
      </c>
      <c r="E353" s="20" t="s">
        <v>378</v>
      </c>
      <c r="F353" s="20" t="s">
        <v>890</v>
      </c>
      <c r="G353" s="22">
        <v>13.018045388225337</v>
      </c>
      <c r="H353" s="22">
        <v>0.89999684365609622</v>
      </c>
      <c r="I353" s="22">
        <v>554147.99026425567</v>
      </c>
      <c r="J353" s="22">
        <v>4987157.0097357444</v>
      </c>
      <c r="K353" s="23">
        <v>4.504E-11</v>
      </c>
    </row>
    <row r="354" spans="1:11">
      <c r="A354" s="20" t="s">
        <v>891</v>
      </c>
      <c r="B354" s="21" t="s">
        <v>24</v>
      </c>
      <c r="C354" s="20" t="s">
        <v>111</v>
      </c>
      <c r="D354" s="20" t="s">
        <v>112</v>
      </c>
      <c r="E354" s="20" t="s">
        <v>353</v>
      </c>
      <c r="F354" s="20" t="s">
        <v>892</v>
      </c>
      <c r="G354" s="22">
        <v>12.155282048570257</v>
      </c>
      <c r="H354" s="22">
        <v>0.95999429425797933</v>
      </c>
      <c r="I354" s="22">
        <v>15130.757997218348</v>
      </c>
      <c r="J354" s="22">
        <v>363084.24200278166</v>
      </c>
      <c r="K354" s="23">
        <v>5.2240000000000004E-12</v>
      </c>
    </row>
    <row r="355" spans="1:11">
      <c r="A355" s="20" t="s">
        <v>893</v>
      </c>
      <c r="B355" s="21" t="s">
        <v>24</v>
      </c>
      <c r="C355" s="20" t="s">
        <v>111</v>
      </c>
      <c r="D355" s="20" t="s">
        <v>112</v>
      </c>
      <c r="E355" s="20" t="s">
        <v>353</v>
      </c>
      <c r="F355" s="20" t="s">
        <v>894</v>
      </c>
      <c r="G355" s="22">
        <v>12.155288860300963</v>
      </c>
      <c r="H355" s="22">
        <v>0.95999382056321536</v>
      </c>
      <c r="I355" s="22">
        <v>11817.22531293463</v>
      </c>
      <c r="J355" s="22">
        <v>283567.77468706539</v>
      </c>
      <c r="K355" s="23">
        <v>5.0839999999999997E-12</v>
      </c>
    </row>
    <row r="356" spans="1:11">
      <c r="A356" s="20" t="s">
        <v>895</v>
      </c>
      <c r="B356" s="21" t="s">
        <v>24</v>
      </c>
      <c r="C356" s="20" t="s">
        <v>111</v>
      </c>
      <c r="D356" s="20" t="s">
        <v>112</v>
      </c>
      <c r="E356" s="20" t="s">
        <v>378</v>
      </c>
      <c r="F356" s="20" t="s">
        <v>896</v>
      </c>
      <c r="G356" s="22">
        <v>13.018045303119075</v>
      </c>
      <c r="H356" s="22">
        <v>0.89999684957447323</v>
      </c>
      <c r="I356" s="22">
        <v>383186.57162726007</v>
      </c>
      <c r="J356" s="22">
        <v>3448558.4283727398</v>
      </c>
      <c r="K356" s="23">
        <v>1.1999999999999999E-12</v>
      </c>
    </row>
    <row r="357" spans="1:11">
      <c r="A357" s="20" t="s">
        <v>897</v>
      </c>
      <c r="B357" s="21" t="s">
        <v>24</v>
      </c>
      <c r="C357" s="20" t="s">
        <v>111</v>
      </c>
      <c r="D357" s="20" t="s">
        <v>112</v>
      </c>
      <c r="E357" s="20" t="s">
        <v>378</v>
      </c>
      <c r="F357" s="20" t="s">
        <v>898</v>
      </c>
      <c r="G357" s="22">
        <v>13.018047788510422</v>
      </c>
      <c r="H357" s="22">
        <v>0.89999667673780093</v>
      </c>
      <c r="I357" s="22">
        <v>389478.94297635625</v>
      </c>
      <c r="J357" s="22">
        <v>3505181.057023644</v>
      </c>
      <c r="K357" s="23">
        <v>4.704E-11</v>
      </c>
    </row>
    <row r="358" spans="1:11">
      <c r="A358" s="20" t="s">
        <v>899</v>
      </c>
      <c r="B358" s="21" t="s">
        <v>24</v>
      </c>
      <c r="C358" s="20" t="s">
        <v>111</v>
      </c>
      <c r="D358" s="20" t="s">
        <v>112</v>
      </c>
      <c r="E358" s="20" t="s">
        <v>378</v>
      </c>
      <c r="F358" s="20" t="s">
        <v>900</v>
      </c>
      <c r="G358" s="22">
        <v>13.018042265443931</v>
      </c>
      <c r="H358" s="22">
        <v>0.89999706081752917</v>
      </c>
      <c r="I358" s="22">
        <v>317308.72600834485</v>
      </c>
      <c r="J358" s="22">
        <v>2855685.2739916551</v>
      </c>
      <c r="K358" s="23">
        <v>5.9000000000000003E-11</v>
      </c>
    </row>
    <row r="359" spans="1:11">
      <c r="A359" s="20" t="s">
        <v>901</v>
      </c>
      <c r="B359" s="21" t="s">
        <v>24</v>
      </c>
      <c r="C359" s="20" t="s">
        <v>111</v>
      </c>
      <c r="D359" s="20" t="s">
        <v>112</v>
      </c>
      <c r="E359" s="20" t="s">
        <v>378</v>
      </c>
      <c r="F359" s="20" t="s">
        <v>902</v>
      </c>
      <c r="G359" s="22">
        <v>13.018046993011037</v>
      </c>
      <c r="H359" s="22">
        <v>0.89999673205764696</v>
      </c>
      <c r="I359" s="22">
        <v>304404.147426982</v>
      </c>
      <c r="J359" s="22">
        <v>2739537.8525730181</v>
      </c>
      <c r="K359" s="23">
        <v>2.432E-11</v>
      </c>
    </row>
    <row r="360" spans="1:11">
      <c r="A360" s="20" t="s">
        <v>903</v>
      </c>
      <c r="B360" s="21" t="s">
        <v>24</v>
      </c>
      <c r="C360" s="20" t="s">
        <v>113</v>
      </c>
      <c r="D360" s="20" t="s">
        <v>114</v>
      </c>
      <c r="E360" s="20" t="s">
        <v>904</v>
      </c>
      <c r="F360" s="20" t="s">
        <v>905</v>
      </c>
      <c r="G360" s="22">
        <v>24.3764723216165</v>
      </c>
      <c r="H360" s="22">
        <v>0.11012014453292772</v>
      </c>
      <c r="I360" s="22">
        <v>2113909.5966620301</v>
      </c>
      <c r="J360" s="22">
        <v>261590.40333796979</v>
      </c>
      <c r="K360" s="23">
        <v>8.5999999999999997E-12</v>
      </c>
    </row>
    <row r="361" spans="1:11">
      <c r="A361" s="20" t="s">
        <v>906</v>
      </c>
      <c r="B361" s="21" t="s">
        <v>24</v>
      </c>
      <c r="C361" s="20" t="s">
        <v>111</v>
      </c>
      <c r="D361" s="20" t="s">
        <v>112</v>
      </c>
      <c r="E361" s="20" t="s">
        <v>378</v>
      </c>
      <c r="F361" s="20" t="s">
        <v>907</v>
      </c>
      <c r="G361" s="22">
        <v>11.723816706832435</v>
      </c>
      <c r="H361" s="22">
        <v>0.9899988381896776</v>
      </c>
      <c r="I361" s="22">
        <v>203426.52155772081</v>
      </c>
      <c r="J361" s="22">
        <v>20136862.478442278</v>
      </c>
      <c r="K361" s="23">
        <v>2.7116000000000002E-10</v>
      </c>
    </row>
    <row r="362" spans="1:11">
      <c r="A362" s="20" t="s">
        <v>908</v>
      </c>
      <c r="B362" s="21" t="s">
        <v>24</v>
      </c>
      <c r="C362" s="20" t="s">
        <v>111</v>
      </c>
      <c r="D362" s="20" t="s">
        <v>112</v>
      </c>
      <c r="E362" s="20" t="s">
        <v>378</v>
      </c>
      <c r="F362" s="20" t="s">
        <v>909</v>
      </c>
      <c r="G362" s="22">
        <v>11.723816877526366</v>
      </c>
      <c r="H362" s="22">
        <v>0.98999882631944602</v>
      </c>
      <c r="I362" s="22">
        <v>149342.72600834587</v>
      </c>
      <c r="J362" s="22">
        <v>14783177.273991654</v>
      </c>
      <c r="K362" s="23">
        <v>5.4816E-10</v>
      </c>
    </row>
    <row r="363" spans="1:11">
      <c r="A363" s="20" t="s">
        <v>910</v>
      </c>
      <c r="B363" s="21" t="s">
        <v>24</v>
      </c>
      <c r="C363" s="20" t="s">
        <v>111</v>
      </c>
      <c r="D363" s="20" t="s">
        <v>112</v>
      </c>
      <c r="E363" s="20" t="s">
        <v>378</v>
      </c>
      <c r="F363" s="20" t="s">
        <v>911</v>
      </c>
      <c r="G363" s="22">
        <v>11.723815918063188</v>
      </c>
      <c r="H363" s="22">
        <v>0.9899988930415029</v>
      </c>
      <c r="I363" s="22">
        <v>84028.190542420212</v>
      </c>
      <c r="J363" s="22">
        <v>8317860.8094575796</v>
      </c>
      <c r="K363" s="23">
        <v>4.7919999999999998E-12</v>
      </c>
    </row>
    <row r="364" spans="1:11">
      <c r="A364" s="20" t="s">
        <v>912</v>
      </c>
      <c r="B364" s="21" t="s">
        <v>24</v>
      </c>
      <c r="C364" s="20" t="s">
        <v>111</v>
      </c>
      <c r="D364" s="20" t="s">
        <v>112</v>
      </c>
      <c r="E364" s="20" t="s">
        <v>520</v>
      </c>
      <c r="F364" s="20" t="s">
        <v>913</v>
      </c>
      <c r="G364" s="22">
        <v>12.011412063010143</v>
      </c>
      <c r="H364" s="22">
        <v>0.96999916112585938</v>
      </c>
      <c r="I364" s="22">
        <v>1090902.5034770509</v>
      </c>
      <c r="J364" s="22">
        <v>35271497.496522948</v>
      </c>
      <c r="K364" s="23">
        <v>5.5800000000000004E-10</v>
      </c>
    </row>
    <row r="365" spans="1:11">
      <c r="A365" s="20" t="s">
        <v>914</v>
      </c>
      <c r="B365" s="21" t="s">
        <v>24</v>
      </c>
      <c r="C365" s="20" t="s">
        <v>111</v>
      </c>
      <c r="D365" s="20" t="s">
        <v>112</v>
      </c>
      <c r="E365" s="20" t="s">
        <v>222</v>
      </c>
      <c r="F365" s="20" t="s">
        <v>915</v>
      </c>
      <c r="G365" s="22">
        <v>14.024146879460231</v>
      </c>
      <c r="H365" s="22">
        <v>0.8300315104686905</v>
      </c>
      <c r="I365" s="22">
        <v>130994.71488178022</v>
      </c>
      <c r="J365" s="22">
        <v>639705.28511821979</v>
      </c>
      <c r="K365" s="23">
        <v>3.6E-12</v>
      </c>
    </row>
    <row r="366" spans="1:11">
      <c r="A366" s="20" t="s">
        <v>916</v>
      </c>
      <c r="B366" s="21" t="s">
        <v>24</v>
      </c>
      <c r="C366" s="20" t="s">
        <v>111</v>
      </c>
      <c r="D366" s="20" t="s">
        <v>112</v>
      </c>
      <c r="E366" s="20" t="s">
        <v>384</v>
      </c>
      <c r="F366" s="20" t="s">
        <v>917</v>
      </c>
      <c r="G366" s="22">
        <v>16.757323212973773</v>
      </c>
      <c r="H366" s="22">
        <v>0.63996361523130929</v>
      </c>
      <c r="I366" s="22">
        <v>239636.25730180807</v>
      </c>
      <c r="J366" s="22">
        <v>425952.7426981919</v>
      </c>
      <c r="K366" s="23">
        <v>9.5999999999999995E-13</v>
      </c>
    </row>
    <row r="367" spans="1:11">
      <c r="A367" s="20" t="s">
        <v>918</v>
      </c>
      <c r="B367" s="21" t="s">
        <v>24</v>
      </c>
      <c r="C367" s="20" t="s">
        <v>111</v>
      </c>
      <c r="D367" s="20" t="s">
        <v>112</v>
      </c>
      <c r="E367" s="20" t="s">
        <v>200</v>
      </c>
      <c r="F367" s="20" t="s">
        <v>919</v>
      </c>
      <c r="G367" s="22">
        <v>16.757319742421199</v>
      </c>
      <c r="H367" s="22">
        <v>0.63996385657710719</v>
      </c>
      <c r="I367" s="22">
        <v>238347.8873435327</v>
      </c>
      <c r="J367" s="22">
        <v>423663.1126564673</v>
      </c>
      <c r="K367" s="23">
        <v>4.5399999999999996E-12</v>
      </c>
    </row>
    <row r="368" spans="1:11">
      <c r="A368" s="20" t="s">
        <v>920</v>
      </c>
      <c r="B368" s="21" t="s">
        <v>24</v>
      </c>
      <c r="C368" s="20" t="s">
        <v>111</v>
      </c>
      <c r="D368" s="20" t="s">
        <v>112</v>
      </c>
      <c r="E368" s="20" t="s">
        <v>222</v>
      </c>
      <c r="F368" s="20" t="s">
        <v>921</v>
      </c>
      <c r="G368" s="22">
        <v>15.175547883518464</v>
      </c>
      <c r="H368" s="22">
        <v>0.74996189961624038</v>
      </c>
      <c r="I368" s="22">
        <v>166575.38247566065</v>
      </c>
      <c r="J368" s="22">
        <v>499624.61752433935</v>
      </c>
      <c r="K368" s="23">
        <v>5.1800000000000001E-12</v>
      </c>
    </row>
    <row r="369" spans="1:11">
      <c r="A369" s="20" t="s">
        <v>922</v>
      </c>
      <c r="B369" s="21" t="s">
        <v>24</v>
      </c>
      <c r="C369" s="20" t="s">
        <v>111</v>
      </c>
      <c r="D369" s="20" t="s">
        <v>112</v>
      </c>
      <c r="E369" s="20" t="s">
        <v>197</v>
      </c>
      <c r="F369" s="20" t="s">
        <v>923</v>
      </c>
      <c r="G369" s="22">
        <v>15.462636439966415</v>
      </c>
      <c r="H369" s="22">
        <v>0.72999746592723125</v>
      </c>
      <c r="I369" s="22">
        <v>257258.41446453406</v>
      </c>
      <c r="J369" s="22">
        <v>695541.58553546597</v>
      </c>
      <c r="K369" s="23">
        <v>1.08E-12</v>
      </c>
    </row>
    <row r="370" spans="1:11">
      <c r="A370" s="20" t="s">
        <v>924</v>
      </c>
      <c r="B370" s="21" t="s">
        <v>24</v>
      </c>
      <c r="C370" s="20" t="s">
        <v>111</v>
      </c>
      <c r="D370" s="20" t="s">
        <v>112</v>
      </c>
      <c r="E370" s="20" t="s">
        <v>213</v>
      </c>
      <c r="F370" s="20" t="s">
        <v>925</v>
      </c>
      <c r="G370" s="22">
        <v>16.181222636614237</v>
      </c>
      <c r="H370" s="22">
        <v>0.68002624223823116</v>
      </c>
      <c r="I370" s="22">
        <v>197327.81641168284</v>
      </c>
      <c r="J370" s="22">
        <v>419372.18358831713</v>
      </c>
      <c r="K370" s="23">
        <v>1.5399999999999999E-12</v>
      </c>
    </row>
    <row r="371" spans="1:11">
      <c r="A371" s="20" t="s">
        <v>926</v>
      </c>
      <c r="B371" s="21" t="s">
        <v>24</v>
      </c>
      <c r="C371" s="20" t="s">
        <v>113</v>
      </c>
      <c r="D371" s="20" t="s">
        <v>114</v>
      </c>
      <c r="E371" s="20" t="s">
        <v>927</v>
      </c>
      <c r="F371" s="20" t="s">
        <v>928</v>
      </c>
      <c r="G371" s="22">
        <v>24.234526951820641</v>
      </c>
      <c r="H371" s="22">
        <v>0.11999117163973297</v>
      </c>
      <c r="I371" s="22">
        <v>2767187.7607788597</v>
      </c>
      <c r="J371" s="22">
        <v>377312.23922114033</v>
      </c>
      <c r="K371" s="23">
        <v>6.8000000000000001E-12</v>
      </c>
    </row>
    <row r="372" spans="1:11">
      <c r="A372" s="20" t="s">
        <v>929</v>
      </c>
      <c r="B372" s="21" t="s">
        <v>24</v>
      </c>
      <c r="C372" s="20" t="s">
        <v>111</v>
      </c>
      <c r="D372" s="20" t="s">
        <v>112</v>
      </c>
      <c r="E372" s="20" t="s">
        <v>527</v>
      </c>
      <c r="F372" s="20" t="s">
        <v>930</v>
      </c>
      <c r="G372" s="22">
        <v>12.730400595048348</v>
      </c>
      <c r="H372" s="22">
        <v>0.9199999586197255</v>
      </c>
      <c r="I372" s="22">
        <v>8733412.5173852537</v>
      </c>
      <c r="J372" s="22">
        <v>100434187.48261474</v>
      </c>
      <c r="K372" s="23">
        <v>2.7900000000000001E-9</v>
      </c>
    </row>
    <row r="373" spans="1:11">
      <c r="A373" s="20" t="s">
        <v>931</v>
      </c>
      <c r="B373" s="21" t="s">
        <v>24</v>
      </c>
      <c r="C373" s="20" t="s">
        <v>113</v>
      </c>
      <c r="D373" s="20" t="s">
        <v>114</v>
      </c>
      <c r="E373" s="20" t="s">
        <v>197</v>
      </c>
      <c r="F373" s="20" t="s">
        <v>932</v>
      </c>
      <c r="G373" s="22">
        <v>20.926766374419802</v>
      </c>
      <c r="H373" s="22">
        <v>0.35001624656329611</v>
      </c>
      <c r="I373" s="22">
        <v>1008254.798331015</v>
      </c>
      <c r="J373" s="22">
        <v>542945.20166898496</v>
      </c>
      <c r="K373" s="23">
        <v>1.2550000000000001E-10</v>
      </c>
    </row>
    <row r="374" spans="1:11">
      <c r="A374" s="20" t="s">
        <v>933</v>
      </c>
      <c r="B374" s="21" t="s">
        <v>24</v>
      </c>
      <c r="C374" s="20" t="s">
        <v>113</v>
      </c>
      <c r="D374" s="20" t="s">
        <v>114</v>
      </c>
      <c r="E374" s="20" t="s">
        <v>660</v>
      </c>
      <c r="F374" s="20" t="s">
        <v>934</v>
      </c>
      <c r="G374" s="22">
        <v>20.351820806556766</v>
      </c>
      <c r="H374" s="22">
        <v>0.38999855309062825</v>
      </c>
      <c r="I374" s="22">
        <v>1309917.107093185</v>
      </c>
      <c r="J374" s="22">
        <v>837482.89290681516</v>
      </c>
      <c r="K374" s="23">
        <v>1.2949999999999999E-10</v>
      </c>
    </row>
    <row r="375" spans="1:11">
      <c r="A375" s="20" t="s">
        <v>935</v>
      </c>
      <c r="B375" s="21" t="s">
        <v>24</v>
      </c>
      <c r="C375" s="20" t="s">
        <v>113</v>
      </c>
      <c r="D375" s="20" t="s">
        <v>114</v>
      </c>
      <c r="E375" s="20" t="s">
        <v>222</v>
      </c>
      <c r="F375" s="20" t="s">
        <v>936</v>
      </c>
      <c r="G375" s="22">
        <v>19.34530512971698</v>
      </c>
      <c r="H375" s="22">
        <v>0.459992689171281</v>
      </c>
      <c r="I375" s="22">
        <v>732681.9193324059</v>
      </c>
      <c r="J375" s="22">
        <v>624118.0806675941</v>
      </c>
      <c r="K375" s="23">
        <v>1.7199999999999999E-12</v>
      </c>
    </row>
    <row r="376" spans="1:11">
      <c r="A376" s="20" t="s">
        <v>937</v>
      </c>
      <c r="B376" s="21" t="s">
        <v>24</v>
      </c>
      <c r="C376" s="20" t="s">
        <v>111</v>
      </c>
      <c r="D376" s="20" t="s">
        <v>112</v>
      </c>
      <c r="E376" s="20" t="s">
        <v>222</v>
      </c>
      <c r="F376" s="20" t="s">
        <v>938</v>
      </c>
      <c r="G376" s="22">
        <v>17.620015060240963</v>
      </c>
      <c r="H376" s="22">
        <v>0.57997113628366048</v>
      </c>
      <c r="I376" s="22">
        <v>557798.33101529884</v>
      </c>
      <c r="J376" s="22">
        <v>770201.66898470116</v>
      </c>
      <c r="K376" s="23">
        <v>3.8E-13</v>
      </c>
    </row>
    <row r="377" spans="1:11">
      <c r="A377" s="20" t="s">
        <v>939</v>
      </c>
      <c r="B377" s="21" t="s">
        <v>24</v>
      </c>
      <c r="C377" s="20" t="s">
        <v>113</v>
      </c>
      <c r="D377" s="20" t="s">
        <v>114</v>
      </c>
      <c r="E377" s="20" t="s">
        <v>213</v>
      </c>
      <c r="F377" s="20" t="s">
        <v>940</v>
      </c>
      <c r="G377" s="22">
        <v>22.653009935710109</v>
      </c>
      <c r="H377" s="22">
        <v>0.22997149264881026</v>
      </c>
      <c r="I377" s="22">
        <v>1317518.7760778856</v>
      </c>
      <c r="J377" s="22">
        <v>393481.22392211435</v>
      </c>
      <c r="K377" s="23">
        <v>1.0452E-10</v>
      </c>
    </row>
    <row r="378" spans="1:11">
      <c r="A378" s="20" t="s">
        <v>941</v>
      </c>
      <c r="B378" s="21" t="s">
        <v>24</v>
      </c>
      <c r="C378" s="20" t="s">
        <v>111</v>
      </c>
      <c r="D378" s="20" t="s">
        <v>112</v>
      </c>
      <c r="E378" s="20" t="s">
        <v>346</v>
      </c>
      <c r="F378" s="20" t="s">
        <v>942</v>
      </c>
      <c r="G378" s="22">
        <v>15.89389506104939</v>
      </c>
      <c r="H378" s="22">
        <v>0.70000729756262936</v>
      </c>
      <c r="I378" s="22">
        <v>818170.09735744097</v>
      </c>
      <c r="J378" s="22">
        <v>1909129.902642559</v>
      </c>
      <c r="K378" s="23">
        <v>1.316E-11</v>
      </c>
    </row>
    <row r="379" spans="1:11">
      <c r="A379" s="20" t="s">
        <v>943</v>
      </c>
      <c r="B379" s="21" t="s">
        <v>24</v>
      </c>
      <c r="C379" s="20" t="s">
        <v>111</v>
      </c>
      <c r="D379" s="20" t="s">
        <v>112</v>
      </c>
      <c r="E379" s="20" t="s">
        <v>231</v>
      </c>
      <c r="F379" s="20" t="s">
        <v>944</v>
      </c>
      <c r="G379" s="22">
        <v>18.482815809868249</v>
      </c>
      <c r="H379" s="22">
        <v>0.51997108415380744</v>
      </c>
      <c r="I379" s="22">
        <v>929095.96662030567</v>
      </c>
      <c r="J379" s="22">
        <v>1006404.0333796943</v>
      </c>
      <c r="K379" s="23">
        <v>4.6039999999999997E-11</v>
      </c>
    </row>
    <row r="380" spans="1:11">
      <c r="A380" s="20" t="s">
        <v>945</v>
      </c>
      <c r="B380" s="21" t="s">
        <v>24</v>
      </c>
      <c r="C380" s="20" t="s">
        <v>111</v>
      </c>
      <c r="D380" s="20" t="s">
        <v>112</v>
      </c>
      <c r="E380" s="20" t="s">
        <v>200</v>
      </c>
      <c r="F380" s="20" t="s">
        <v>946</v>
      </c>
      <c r="G380" s="22">
        <v>14.599869594700328</v>
      </c>
      <c r="H380" s="22">
        <v>0.78999516031291184</v>
      </c>
      <c r="I380" s="22">
        <v>402600.27816411672</v>
      </c>
      <c r="J380" s="22">
        <v>1514499.7218358833</v>
      </c>
      <c r="K380" s="23">
        <v>3.2279999999999997E-11</v>
      </c>
    </row>
    <row r="381" spans="1:11">
      <c r="A381" s="20" t="s">
        <v>947</v>
      </c>
      <c r="B381" s="21" t="s">
        <v>24</v>
      </c>
      <c r="C381" s="20" t="s">
        <v>113</v>
      </c>
      <c r="D381" s="20" t="s">
        <v>114</v>
      </c>
      <c r="E381" s="20" t="s">
        <v>200</v>
      </c>
      <c r="F381" s="20" t="s">
        <v>948</v>
      </c>
      <c r="G381" s="22">
        <v>20.208000829818133</v>
      </c>
      <c r="H381" s="22">
        <v>0.39999994229359304</v>
      </c>
      <c r="I381" s="22">
        <v>1735320.1668984701</v>
      </c>
      <c r="J381" s="22">
        <v>1156879.8331015299</v>
      </c>
      <c r="K381" s="23">
        <v>1.4000000000000001E-12</v>
      </c>
    </row>
    <row r="382" spans="1:11">
      <c r="A382" s="20" t="s">
        <v>949</v>
      </c>
      <c r="B382" s="21" t="s">
        <v>24</v>
      </c>
      <c r="C382" s="20" t="s">
        <v>111</v>
      </c>
      <c r="D382" s="20" t="s">
        <v>112</v>
      </c>
      <c r="E382" s="20" t="s">
        <v>384</v>
      </c>
      <c r="F382" s="20" t="s">
        <v>950</v>
      </c>
      <c r="G382" s="22">
        <v>14.455998695935666</v>
      </c>
      <c r="H382" s="22">
        <v>0.800000090685976</v>
      </c>
      <c r="I382" s="22">
        <v>920199.58275382442</v>
      </c>
      <c r="J382" s="22">
        <v>3680800.4172461755</v>
      </c>
      <c r="K382" s="23">
        <v>3.5440000000000002E-11</v>
      </c>
    </row>
    <row r="383" spans="1:11">
      <c r="A383" s="20" t="s">
        <v>951</v>
      </c>
      <c r="B383" s="21" t="s">
        <v>24</v>
      </c>
      <c r="C383" s="20" t="s">
        <v>111</v>
      </c>
      <c r="D383" s="20" t="s">
        <v>112</v>
      </c>
      <c r="E383" s="20" t="s">
        <v>346</v>
      </c>
      <c r="F383" s="20" t="s">
        <v>952</v>
      </c>
      <c r="G383" s="22">
        <v>15.174663540445486</v>
      </c>
      <c r="H383" s="22">
        <v>0.75002339774370752</v>
      </c>
      <c r="I383" s="22">
        <v>533075.10431154375</v>
      </c>
      <c r="J383" s="22">
        <v>1599424.8956884563</v>
      </c>
      <c r="K383" s="23">
        <v>4.9039999999999999E-11</v>
      </c>
    </row>
    <row r="384" spans="1:11">
      <c r="A384" s="20" t="s">
        <v>953</v>
      </c>
      <c r="B384" s="21" t="s">
        <v>24</v>
      </c>
      <c r="C384" s="20" t="s">
        <v>113</v>
      </c>
      <c r="D384" s="20" t="s">
        <v>114</v>
      </c>
      <c r="E384" s="20" t="s">
        <v>200</v>
      </c>
      <c r="F384" s="20" t="s">
        <v>954</v>
      </c>
      <c r="G384" s="22">
        <v>19.344929995757319</v>
      </c>
      <c r="H384" s="22">
        <v>0.46001877637292637</v>
      </c>
      <c r="I384" s="22">
        <v>636367.87204450625</v>
      </c>
      <c r="J384" s="22">
        <v>542132.12795549375</v>
      </c>
      <c r="K384" s="23">
        <v>3.7200000000000003E-12</v>
      </c>
    </row>
    <row r="385" spans="1:11">
      <c r="A385" s="20" t="s">
        <v>955</v>
      </c>
      <c r="B385" s="21" t="s">
        <v>24</v>
      </c>
      <c r="C385" s="20" t="s">
        <v>111</v>
      </c>
      <c r="D385" s="20" t="s">
        <v>112</v>
      </c>
      <c r="E385" s="20" t="s">
        <v>200</v>
      </c>
      <c r="F385" s="20" t="s">
        <v>956</v>
      </c>
      <c r="G385" s="22">
        <v>12.155348529897589</v>
      </c>
      <c r="H385" s="22">
        <v>0.95998967107805366</v>
      </c>
      <c r="I385" s="22">
        <v>60555.632823365777</v>
      </c>
      <c r="J385" s="22">
        <v>1452944.3671766343</v>
      </c>
      <c r="K385" s="23">
        <v>4.8431999999999999E-11</v>
      </c>
    </row>
    <row r="386" spans="1:11">
      <c r="A386" s="20" t="s">
        <v>957</v>
      </c>
      <c r="B386" s="21" t="s">
        <v>24</v>
      </c>
      <c r="C386" s="20" t="s">
        <v>111</v>
      </c>
      <c r="D386" s="20" t="s">
        <v>112</v>
      </c>
      <c r="E386" s="20" t="s">
        <v>353</v>
      </c>
      <c r="F386" s="20" t="s">
        <v>958</v>
      </c>
      <c r="G386" s="22">
        <v>15.318825712103022</v>
      </c>
      <c r="H386" s="22">
        <v>0.73999821195389281</v>
      </c>
      <c r="I386" s="22">
        <v>238239.638386648</v>
      </c>
      <c r="J386" s="22">
        <v>678060.36161335197</v>
      </c>
      <c r="K386" s="23">
        <v>1.76E-12</v>
      </c>
    </row>
    <row r="387" spans="1:11">
      <c r="A387" s="20" t="s">
        <v>959</v>
      </c>
      <c r="B387" s="21" t="s">
        <v>24</v>
      </c>
      <c r="C387" s="20" t="s">
        <v>111</v>
      </c>
      <c r="D387" s="20" t="s">
        <v>112</v>
      </c>
      <c r="E387" s="20" t="s">
        <v>222</v>
      </c>
      <c r="F387" s="20" t="s">
        <v>960</v>
      </c>
      <c r="G387" s="22">
        <v>14.31194913396185</v>
      </c>
      <c r="H387" s="22">
        <v>0.81001744548248611</v>
      </c>
      <c r="I387" s="22">
        <v>173302.08623087616</v>
      </c>
      <c r="J387" s="22">
        <v>738897.91376912384</v>
      </c>
      <c r="K387" s="23">
        <v>3.12E-12</v>
      </c>
    </row>
    <row r="388" spans="1:11">
      <c r="A388" s="20" t="s">
        <v>961</v>
      </c>
      <c r="B388" s="21" t="s">
        <v>24</v>
      </c>
      <c r="C388" s="20" t="s">
        <v>111</v>
      </c>
      <c r="D388" s="20" t="s">
        <v>112</v>
      </c>
      <c r="E388" s="20" t="s">
        <v>520</v>
      </c>
      <c r="F388" s="20" t="s">
        <v>962</v>
      </c>
      <c r="G388" s="22">
        <v>13.017992421205658</v>
      </c>
      <c r="H388" s="22">
        <v>0.90000052703715872</v>
      </c>
      <c r="I388" s="22">
        <v>1871000.1390820567</v>
      </c>
      <c r="J388" s="22">
        <v>16839099.860917944</v>
      </c>
      <c r="K388" s="23">
        <v>4.404E-10</v>
      </c>
    </row>
    <row r="389" spans="1:11">
      <c r="A389" s="20" t="s">
        <v>963</v>
      </c>
      <c r="B389" s="21" t="s">
        <v>24</v>
      </c>
      <c r="C389" s="20" t="s">
        <v>111</v>
      </c>
      <c r="D389" s="20" t="s">
        <v>112</v>
      </c>
      <c r="E389" s="20" t="s">
        <v>200</v>
      </c>
      <c r="F389" s="20" t="s">
        <v>964</v>
      </c>
      <c r="G389" s="22">
        <v>15.031493007249029</v>
      </c>
      <c r="H389" s="22">
        <v>0.75997962397433738</v>
      </c>
      <c r="I389" s="22">
        <v>327795.82753824745</v>
      </c>
      <c r="J389" s="22">
        <v>1037904.1724617525</v>
      </c>
      <c r="K389" s="23">
        <v>4.2879999999999998E-11</v>
      </c>
    </row>
    <row r="390" spans="1:11">
      <c r="A390" s="20" t="s">
        <v>965</v>
      </c>
      <c r="B390" s="21" t="s">
        <v>24</v>
      </c>
      <c r="C390" s="20" t="s">
        <v>111</v>
      </c>
      <c r="D390" s="20" t="s">
        <v>112</v>
      </c>
      <c r="E390" s="20" t="s">
        <v>520</v>
      </c>
      <c r="F390" s="20" t="s">
        <v>966</v>
      </c>
      <c r="G390" s="22">
        <v>14.456005861338326</v>
      </c>
      <c r="H390" s="22">
        <v>0.79999959239650031</v>
      </c>
      <c r="I390" s="22">
        <v>78589720.166898474</v>
      </c>
      <c r="J390" s="22">
        <v>314358079.83310151</v>
      </c>
      <c r="K390" s="23">
        <v>6.2199999999999996E-9</v>
      </c>
    </row>
    <row r="391" spans="1:11">
      <c r="A391" s="20" t="s">
        <v>967</v>
      </c>
      <c r="B391" s="21" t="s">
        <v>24</v>
      </c>
      <c r="C391" s="20" t="s">
        <v>111</v>
      </c>
      <c r="D391" s="20" t="s">
        <v>112</v>
      </c>
      <c r="E391" s="20" t="s">
        <v>520</v>
      </c>
      <c r="F391" s="20" t="s">
        <v>968</v>
      </c>
      <c r="G391" s="22">
        <v>13.305603663919634</v>
      </c>
      <c r="H391" s="22">
        <v>0.87999974520725777</v>
      </c>
      <c r="I391" s="22">
        <v>41471740.055632815</v>
      </c>
      <c r="J391" s="22">
        <v>304125359.94436717</v>
      </c>
      <c r="K391" s="23">
        <v>2.6519999999999999E-9</v>
      </c>
    </row>
    <row r="392" spans="1:11">
      <c r="A392" s="20" t="s">
        <v>969</v>
      </c>
      <c r="B392" s="21" t="s">
        <v>24</v>
      </c>
      <c r="C392" s="20" t="s">
        <v>111</v>
      </c>
      <c r="D392" s="20" t="s">
        <v>112</v>
      </c>
      <c r="E392" s="20" t="s">
        <v>520</v>
      </c>
      <c r="F392" s="20" t="s">
        <v>970</v>
      </c>
      <c r="G392" s="22">
        <v>13.736999485079135</v>
      </c>
      <c r="H392" s="22">
        <v>0.85000003580812689</v>
      </c>
      <c r="I392" s="22">
        <v>42443404.867872067</v>
      </c>
      <c r="J392" s="22">
        <v>240512695.13212794</v>
      </c>
      <c r="K392" s="23">
        <v>1.9559999999999999E-9</v>
      </c>
    </row>
    <row r="393" spans="1:11">
      <c r="A393" s="20" t="s">
        <v>971</v>
      </c>
      <c r="B393" s="21" t="s">
        <v>24</v>
      </c>
      <c r="C393" s="20" t="s">
        <v>113</v>
      </c>
      <c r="D393" s="20" t="s">
        <v>114</v>
      </c>
      <c r="E393" s="20" t="s">
        <v>200</v>
      </c>
      <c r="F393" s="20" t="s">
        <v>972</v>
      </c>
      <c r="G393" s="22">
        <v>21.934265171124533</v>
      </c>
      <c r="H393" s="22">
        <v>0.27995374331540107</v>
      </c>
      <c r="I393" s="22">
        <v>1251800.4172461752</v>
      </c>
      <c r="J393" s="22">
        <v>486699.58275382477</v>
      </c>
      <c r="K393" s="23">
        <v>1.2629999999999999E-10</v>
      </c>
    </row>
    <row r="394" spans="1:11">
      <c r="A394" s="20" t="s">
        <v>973</v>
      </c>
      <c r="B394" s="21" t="s">
        <v>24</v>
      </c>
      <c r="C394" s="20" t="s">
        <v>111</v>
      </c>
      <c r="D394" s="20" t="s">
        <v>112</v>
      </c>
      <c r="E394" s="20" t="s">
        <v>346</v>
      </c>
      <c r="F394" s="20" t="s">
        <v>974</v>
      </c>
      <c r="G394" s="22">
        <v>14.16841097083152</v>
      </c>
      <c r="H394" s="22">
        <v>0.81999923707708489</v>
      </c>
      <c r="I394" s="22">
        <v>413461.752433936</v>
      </c>
      <c r="J394" s="22">
        <v>1883538.2475660639</v>
      </c>
      <c r="K394" s="23">
        <v>4.664E-11</v>
      </c>
    </row>
    <row r="395" spans="1:11">
      <c r="A395" s="20" t="s">
        <v>975</v>
      </c>
      <c r="B395" s="21" t="s">
        <v>24</v>
      </c>
      <c r="C395" s="20" t="s">
        <v>111</v>
      </c>
      <c r="D395" s="20" t="s">
        <v>112</v>
      </c>
      <c r="E395" s="20" t="s">
        <v>222</v>
      </c>
      <c r="F395" s="20" t="s">
        <v>976</v>
      </c>
      <c r="G395" s="22">
        <v>14.599391670566215</v>
      </c>
      <c r="H395" s="22">
        <v>0.79002839564908101</v>
      </c>
      <c r="I395" s="22">
        <v>134612.79554937416</v>
      </c>
      <c r="J395" s="22">
        <v>506487.20445062581</v>
      </c>
      <c r="K395" s="23">
        <v>1.8800000000000001E-12</v>
      </c>
    </row>
    <row r="396" spans="1:11">
      <c r="A396" s="20" t="s">
        <v>977</v>
      </c>
      <c r="B396" s="21" t="s">
        <v>24</v>
      </c>
      <c r="C396" s="20" t="s">
        <v>111</v>
      </c>
      <c r="D396" s="20" t="s">
        <v>112</v>
      </c>
      <c r="E396" s="20" t="s">
        <v>222</v>
      </c>
      <c r="F396" s="20" t="s">
        <v>978</v>
      </c>
      <c r="G396" s="22">
        <v>15.317781155015197</v>
      </c>
      <c r="H396" s="22">
        <v>0.74007085152884589</v>
      </c>
      <c r="I396" s="22">
        <v>256550.06954102911</v>
      </c>
      <c r="J396" s="22">
        <v>730449.93045897083</v>
      </c>
      <c r="K396" s="23">
        <v>2.9799999999999998E-12</v>
      </c>
    </row>
    <row r="397" spans="1:11">
      <c r="A397" s="20" t="s">
        <v>979</v>
      </c>
      <c r="B397" s="21" t="s">
        <v>24</v>
      </c>
      <c r="C397" s="20" t="s">
        <v>111</v>
      </c>
      <c r="D397" s="20" t="s">
        <v>112</v>
      </c>
      <c r="E397" s="20" t="s">
        <v>346</v>
      </c>
      <c r="F397" s="20" t="s">
        <v>980</v>
      </c>
      <c r="G397" s="22">
        <v>14.599379641764964</v>
      </c>
      <c r="H397" s="22">
        <v>0.79002923214430021</v>
      </c>
      <c r="I397" s="22">
        <v>480623.08762169682</v>
      </c>
      <c r="J397" s="22">
        <v>1808376.9123783032</v>
      </c>
      <c r="K397" s="23">
        <v>3.1879999999999997E-11</v>
      </c>
    </row>
    <row r="398" spans="1:11">
      <c r="A398" s="20" t="s">
        <v>981</v>
      </c>
      <c r="B398" s="21" t="s">
        <v>24</v>
      </c>
      <c r="C398" s="20" t="s">
        <v>111</v>
      </c>
      <c r="D398" s="20" t="s">
        <v>112</v>
      </c>
      <c r="E398" s="20" t="s">
        <v>200</v>
      </c>
      <c r="F398" s="20" t="s">
        <v>982</v>
      </c>
      <c r="G398" s="22">
        <v>17.332116615311683</v>
      </c>
      <c r="H398" s="22">
        <v>0.59999189045120427</v>
      </c>
      <c r="I398" s="22">
        <v>1012580.5285118215</v>
      </c>
      <c r="J398" s="22">
        <v>1518819.4714881785</v>
      </c>
      <c r="K398" s="23">
        <v>2.84E-11</v>
      </c>
    </row>
    <row r="399" spans="1:11">
      <c r="A399" s="20" t="s">
        <v>983</v>
      </c>
      <c r="B399" s="21" t="s">
        <v>24</v>
      </c>
      <c r="C399" s="20" t="s">
        <v>111</v>
      </c>
      <c r="D399" s="20" t="s">
        <v>112</v>
      </c>
      <c r="E399" s="20" t="s">
        <v>200</v>
      </c>
      <c r="F399" s="20" t="s">
        <v>984</v>
      </c>
      <c r="G399" s="22">
        <v>13.305841686830281</v>
      </c>
      <c r="H399" s="22">
        <v>0.87998319284907645</v>
      </c>
      <c r="I399" s="22">
        <v>173604.31154381091</v>
      </c>
      <c r="J399" s="22">
        <v>1272895.6884561891</v>
      </c>
      <c r="K399" s="23">
        <v>1.376E-11</v>
      </c>
    </row>
    <row r="400" spans="1:11">
      <c r="A400" s="20" t="s">
        <v>985</v>
      </c>
      <c r="B400" s="21" t="s">
        <v>24</v>
      </c>
      <c r="C400" s="20" t="s">
        <v>111</v>
      </c>
      <c r="D400" s="20" t="s">
        <v>112</v>
      </c>
      <c r="E400" s="20" t="s">
        <v>346</v>
      </c>
      <c r="F400" s="20" t="s">
        <v>986</v>
      </c>
      <c r="G400" s="22">
        <v>13.449234030253397</v>
      </c>
      <c r="H400" s="22">
        <v>0.87001154170699602</v>
      </c>
      <c r="I400" s="22">
        <v>404745.06258692651</v>
      </c>
      <c r="J400" s="22">
        <v>2708954.9374130736</v>
      </c>
      <c r="K400" s="23">
        <v>5.0440000000000002E-11</v>
      </c>
    </row>
    <row r="401" spans="1:11">
      <c r="A401" s="20" t="s">
        <v>987</v>
      </c>
      <c r="B401" s="21" t="s">
        <v>24</v>
      </c>
      <c r="C401" s="20" t="s">
        <v>111</v>
      </c>
      <c r="D401" s="20" t="s">
        <v>112</v>
      </c>
      <c r="E401" s="20" t="s">
        <v>213</v>
      </c>
      <c r="F401" s="20" t="s">
        <v>988</v>
      </c>
      <c r="G401" s="22">
        <v>13.593576776566399</v>
      </c>
      <c r="H401" s="22">
        <v>0.85997379856979139</v>
      </c>
      <c r="I401" s="22">
        <v>319805.84144645341</v>
      </c>
      <c r="J401" s="22">
        <v>1964094.1585535465</v>
      </c>
      <c r="K401" s="23">
        <v>2.8880000000000001E-11</v>
      </c>
    </row>
    <row r="402" spans="1:11">
      <c r="A402" s="20" t="s">
        <v>989</v>
      </c>
      <c r="B402" s="21" t="s">
        <v>24</v>
      </c>
      <c r="C402" s="20" t="s">
        <v>111</v>
      </c>
      <c r="D402" s="20" t="s">
        <v>112</v>
      </c>
      <c r="E402" s="20" t="s">
        <v>346</v>
      </c>
      <c r="F402" s="20" t="s">
        <v>990</v>
      </c>
      <c r="G402" s="22">
        <v>16.181230283911674</v>
      </c>
      <c r="H402" s="22">
        <v>0.68002571043729665</v>
      </c>
      <c r="I402" s="22">
        <v>649163.8386648125</v>
      </c>
      <c r="J402" s="22">
        <v>1379636.1613351875</v>
      </c>
      <c r="K402" s="23">
        <v>1.9720000000000001E-11</v>
      </c>
    </row>
    <row r="403" spans="1:11">
      <c r="A403" s="20" t="s">
        <v>991</v>
      </c>
      <c r="B403" s="21" t="s">
        <v>24</v>
      </c>
      <c r="C403" s="20" t="s">
        <v>113</v>
      </c>
      <c r="D403" s="20" t="s">
        <v>114</v>
      </c>
      <c r="E403" s="20" t="s">
        <v>384</v>
      </c>
      <c r="F403" s="20" t="s">
        <v>992</v>
      </c>
      <c r="G403" s="22">
        <v>19.138308283816848</v>
      </c>
      <c r="H403" s="22">
        <v>0.47438746287782702</v>
      </c>
      <c r="I403" s="22">
        <v>150377.74687065367</v>
      </c>
      <c r="J403" s="22">
        <v>135722.2531293463</v>
      </c>
      <c r="K403" s="23">
        <v>4.5200000000000001E-12</v>
      </c>
    </row>
    <row r="404" spans="1:11">
      <c r="A404" s="20" t="s">
        <v>993</v>
      </c>
      <c r="B404" s="21" t="s">
        <v>24</v>
      </c>
      <c r="C404" s="20" t="s">
        <v>113</v>
      </c>
      <c r="D404" s="20" t="s">
        <v>114</v>
      </c>
      <c r="E404" s="20" t="s">
        <v>197</v>
      </c>
      <c r="F404" s="20" t="s">
        <v>994</v>
      </c>
      <c r="G404" s="22">
        <v>20.207699161425577</v>
      </c>
      <c r="H404" s="22">
        <v>0.40002092062409067</v>
      </c>
      <c r="I404" s="22">
        <v>1144760.083449235</v>
      </c>
      <c r="J404" s="22">
        <v>763239.91655076505</v>
      </c>
      <c r="K404" s="23">
        <v>1.291E-10</v>
      </c>
    </row>
    <row r="405" spans="1:11">
      <c r="A405" s="20" t="s">
        <v>995</v>
      </c>
      <c r="B405" s="21" t="s">
        <v>24</v>
      </c>
      <c r="C405" s="20" t="s">
        <v>111</v>
      </c>
      <c r="D405" s="20" t="s">
        <v>112</v>
      </c>
      <c r="E405" s="20" t="s">
        <v>200</v>
      </c>
      <c r="F405" s="20" t="s">
        <v>996</v>
      </c>
      <c r="G405" s="22">
        <v>13.736687344913152</v>
      </c>
      <c r="H405" s="22">
        <v>0.85002174235652628</v>
      </c>
      <c r="I405" s="22">
        <v>241764.95132127963</v>
      </c>
      <c r="J405" s="22">
        <v>1370235.0486787204</v>
      </c>
      <c r="K405" s="23">
        <v>6.4000000000000002E-12</v>
      </c>
    </row>
    <row r="406" spans="1:11">
      <c r="A406" s="20" t="s">
        <v>997</v>
      </c>
      <c r="B406" s="21" t="s">
        <v>24</v>
      </c>
      <c r="C406" s="20" t="s">
        <v>111</v>
      </c>
      <c r="D406" s="20" t="s">
        <v>112</v>
      </c>
      <c r="E406" s="20" t="s">
        <v>200</v>
      </c>
      <c r="F406" s="20" t="s">
        <v>998</v>
      </c>
      <c r="G406" s="22">
        <v>14.311959357407662</v>
      </c>
      <c r="H406" s="22">
        <v>0.81001673453354228</v>
      </c>
      <c r="I406" s="22">
        <v>276729.6244784423</v>
      </c>
      <c r="J406" s="22">
        <v>1179870.3755215576</v>
      </c>
      <c r="K406" s="23">
        <v>1.9120000000000001E-11</v>
      </c>
    </row>
    <row r="407" spans="1:11">
      <c r="A407" s="20" t="s">
        <v>999</v>
      </c>
      <c r="B407" s="21" t="s">
        <v>24</v>
      </c>
      <c r="C407" s="20" t="s">
        <v>111</v>
      </c>
      <c r="D407" s="20" t="s">
        <v>112</v>
      </c>
      <c r="E407" s="20" t="s">
        <v>200</v>
      </c>
      <c r="F407" s="20" t="s">
        <v>1000</v>
      </c>
      <c r="G407" s="22">
        <v>13.161180876845121</v>
      </c>
      <c r="H407" s="22">
        <v>0.89004305446139631</v>
      </c>
      <c r="I407" s="22">
        <v>149728.37273991664</v>
      </c>
      <c r="J407" s="22">
        <v>1211971.6272600833</v>
      </c>
      <c r="K407" s="23">
        <v>2.8280000000000001E-11</v>
      </c>
    </row>
    <row r="408" spans="1:11">
      <c r="A408" s="20" t="s">
        <v>1001</v>
      </c>
      <c r="B408" s="21" t="s">
        <v>24</v>
      </c>
      <c r="C408" s="20" t="s">
        <v>111</v>
      </c>
      <c r="D408" s="20" t="s">
        <v>112</v>
      </c>
      <c r="E408" s="20" t="s">
        <v>346</v>
      </c>
      <c r="F408" s="20" t="s">
        <v>1002</v>
      </c>
      <c r="G408" s="22">
        <v>13.305415382639959</v>
      </c>
      <c r="H408" s="22">
        <v>0.8800128384812268</v>
      </c>
      <c r="I408" s="22">
        <v>373784.00556328229</v>
      </c>
      <c r="J408" s="22">
        <v>2741415.9944367176</v>
      </c>
      <c r="K408" s="23">
        <v>1.8320000000000001E-11</v>
      </c>
    </row>
    <row r="409" spans="1:11">
      <c r="A409" s="20" t="s">
        <v>1003</v>
      </c>
      <c r="B409" s="21" t="s">
        <v>24</v>
      </c>
      <c r="C409" s="20" t="s">
        <v>111</v>
      </c>
      <c r="D409" s="20" t="s">
        <v>112</v>
      </c>
      <c r="E409" s="20" t="s">
        <v>200</v>
      </c>
      <c r="F409" s="20" t="s">
        <v>1004</v>
      </c>
      <c r="G409" s="22">
        <v>14.312000804073975</v>
      </c>
      <c r="H409" s="22">
        <v>0.81001385228970968</v>
      </c>
      <c r="I409" s="22">
        <v>283535.32684283727</v>
      </c>
      <c r="J409" s="22">
        <v>1208864.6731571627</v>
      </c>
      <c r="K409" s="23">
        <v>3.8680000000000002E-11</v>
      </c>
    </row>
    <row r="410" spans="1:11">
      <c r="A410" s="20" t="s">
        <v>1005</v>
      </c>
      <c r="B410" s="21" t="s">
        <v>24</v>
      </c>
      <c r="C410" s="20" t="s">
        <v>111</v>
      </c>
      <c r="D410" s="20" t="s">
        <v>112</v>
      </c>
      <c r="E410" s="20" t="s">
        <v>346</v>
      </c>
      <c r="F410" s="20" t="s">
        <v>1006</v>
      </c>
      <c r="G410" s="22">
        <v>12.586056519231622</v>
      </c>
      <c r="H410" s="22">
        <v>0.93003779421198729</v>
      </c>
      <c r="I410" s="22">
        <v>157701.80806675946</v>
      </c>
      <c r="J410" s="22">
        <v>2096398.1919332405</v>
      </c>
      <c r="K410" s="23">
        <v>1.7159999999999999E-11</v>
      </c>
    </row>
    <row r="411" spans="1:11">
      <c r="A411" s="20" t="s">
        <v>1007</v>
      </c>
      <c r="B411" s="21" t="s">
        <v>24</v>
      </c>
      <c r="C411" s="20" t="s">
        <v>111</v>
      </c>
      <c r="D411" s="20" t="s">
        <v>112</v>
      </c>
      <c r="E411" s="20" t="s">
        <v>200</v>
      </c>
      <c r="F411" s="20" t="s">
        <v>1008</v>
      </c>
      <c r="G411" s="22">
        <v>16.757040229885057</v>
      </c>
      <c r="H411" s="22">
        <v>0.63998329416654687</v>
      </c>
      <c r="I411" s="22">
        <v>425971.76634214172</v>
      </c>
      <c r="J411" s="22">
        <v>757228.23365785822</v>
      </c>
      <c r="K411" s="23">
        <v>1.9600000000000001E-12</v>
      </c>
    </row>
    <row r="412" spans="1:11">
      <c r="A412" s="20" t="s">
        <v>1009</v>
      </c>
      <c r="B412" s="21" t="s">
        <v>24</v>
      </c>
      <c r="C412" s="20" t="s">
        <v>111</v>
      </c>
      <c r="D412" s="20" t="s">
        <v>112</v>
      </c>
      <c r="E412" s="20" t="s">
        <v>222</v>
      </c>
      <c r="F412" s="20" t="s">
        <v>1010</v>
      </c>
      <c r="G412" s="22">
        <v>13.306259393510741</v>
      </c>
      <c r="H412" s="22">
        <v>0.87995414509661052</v>
      </c>
      <c r="I412" s="22">
        <v>135783.86648122384</v>
      </c>
      <c r="J412" s="22">
        <v>995316.13351877616</v>
      </c>
      <c r="K412" s="23">
        <v>1.1200000000000001E-12</v>
      </c>
    </row>
    <row r="413" spans="1:11">
      <c r="A413" s="20" t="s">
        <v>1011</v>
      </c>
      <c r="B413" s="21" t="s">
        <v>24</v>
      </c>
      <c r="C413" s="20" t="s">
        <v>113</v>
      </c>
      <c r="D413" s="20" t="s">
        <v>114</v>
      </c>
      <c r="E413" s="20" t="s">
        <v>236</v>
      </c>
      <c r="F413" s="20" t="s">
        <v>1012</v>
      </c>
      <c r="G413" s="22">
        <v>20.495739023257546</v>
      </c>
      <c r="H413" s="22">
        <v>0.37999033217958655</v>
      </c>
      <c r="I413" s="22">
        <v>316408.91376912378</v>
      </c>
      <c r="J413" s="22">
        <v>193920.08623087622</v>
      </c>
      <c r="K413" s="23">
        <v>3.12E-12</v>
      </c>
    </row>
    <row r="414" spans="1:11">
      <c r="A414" s="20" t="s">
        <v>1013</v>
      </c>
      <c r="B414" s="21" t="s">
        <v>24</v>
      </c>
      <c r="C414" s="20" t="s">
        <v>113</v>
      </c>
      <c r="D414" s="20" t="s">
        <v>114</v>
      </c>
      <c r="E414" s="20" t="s">
        <v>252</v>
      </c>
      <c r="F414" s="20" t="s">
        <v>1014</v>
      </c>
      <c r="G414" s="22">
        <v>20.495743425242626</v>
      </c>
      <c r="H414" s="22">
        <v>0.37999002606101351</v>
      </c>
      <c r="I414" s="22">
        <v>424451.38803894288</v>
      </c>
      <c r="J414" s="22">
        <v>260136.61196105712</v>
      </c>
      <c r="K414" s="23">
        <v>3.4000000000000002E-13</v>
      </c>
    </row>
    <row r="415" spans="1:11">
      <c r="A415" s="20" t="s">
        <v>1015</v>
      </c>
      <c r="B415" s="21" t="s">
        <v>24</v>
      </c>
      <c r="C415" s="20" t="s">
        <v>113</v>
      </c>
      <c r="D415" s="20" t="s">
        <v>114</v>
      </c>
      <c r="E415" s="20" t="s">
        <v>252</v>
      </c>
      <c r="F415" s="20" t="s">
        <v>1016</v>
      </c>
      <c r="G415" s="22">
        <v>20.495755709266966</v>
      </c>
      <c r="H415" s="22">
        <v>0.37998917181731812</v>
      </c>
      <c r="I415" s="22">
        <v>879773.66481223924</v>
      </c>
      <c r="J415" s="22">
        <v>539191.33518776076</v>
      </c>
      <c r="K415" s="23">
        <v>3.1800000000000002E-12</v>
      </c>
    </row>
    <row r="416" spans="1:11">
      <c r="A416" s="20" t="s">
        <v>1017</v>
      </c>
      <c r="B416" s="21" t="s">
        <v>24</v>
      </c>
      <c r="C416" s="20" t="s">
        <v>113</v>
      </c>
      <c r="D416" s="20" t="s">
        <v>114</v>
      </c>
      <c r="E416" s="20" t="s">
        <v>252</v>
      </c>
      <c r="F416" s="20" t="s">
        <v>1018</v>
      </c>
      <c r="G416" s="22">
        <v>20.495736498913228</v>
      </c>
      <c r="H416" s="22">
        <v>0.37999050772508847</v>
      </c>
      <c r="I416" s="22">
        <v>504325.64116828947</v>
      </c>
      <c r="J416" s="22">
        <v>309090.35883171053</v>
      </c>
      <c r="K416" s="23">
        <v>4.1800000000000004E-12</v>
      </c>
    </row>
    <row r="417" spans="1:11">
      <c r="A417" s="20" t="s">
        <v>1019</v>
      </c>
      <c r="B417" s="21" t="s">
        <v>24</v>
      </c>
      <c r="C417" s="20" t="s">
        <v>111</v>
      </c>
      <c r="D417" s="20" t="s">
        <v>112</v>
      </c>
      <c r="E417" s="20" t="s">
        <v>197</v>
      </c>
      <c r="F417" s="20" t="s">
        <v>1020</v>
      </c>
      <c r="G417" s="22">
        <v>17.044088145896655</v>
      </c>
      <c r="H417" s="22">
        <v>0.6200216866553091</v>
      </c>
      <c r="I417" s="22">
        <v>250025.73018080663</v>
      </c>
      <c r="J417" s="22">
        <v>407974.2698191934</v>
      </c>
      <c r="K417" s="23">
        <v>4.6599999999999999E-12</v>
      </c>
    </row>
    <row r="418" spans="1:11">
      <c r="A418" s="20" t="s">
        <v>1021</v>
      </c>
      <c r="B418" s="21" t="s">
        <v>24</v>
      </c>
      <c r="C418" s="20" t="s">
        <v>111</v>
      </c>
      <c r="D418" s="20" t="s">
        <v>112</v>
      </c>
      <c r="E418" s="20" t="s">
        <v>222</v>
      </c>
      <c r="F418" s="20" t="s">
        <v>1022</v>
      </c>
      <c r="G418" s="22">
        <v>15.318650963597431</v>
      </c>
      <c r="H418" s="22">
        <v>0.74001036414482402</v>
      </c>
      <c r="I418" s="22">
        <v>242830.31988873438</v>
      </c>
      <c r="J418" s="22">
        <v>691169.68011126562</v>
      </c>
      <c r="K418" s="23">
        <v>5.0800000000000002E-12</v>
      </c>
    </row>
    <row r="419" spans="1:11">
      <c r="A419" s="20" t="s">
        <v>1023</v>
      </c>
      <c r="B419" s="21" t="s">
        <v>24</v>
      </c>
      <c r="C419" s="20" t="s">
        <v>111</v>
      </c>
      <c r="D419" s="20" t="s">
        <v>112</v>
      </c>
      <c r="E419" s="20" t="s">
        <v>346</v>
      </c>
      <c r="F419" s="20" t="s">
        <v>1024</v>
      </c>
      <c r="G419" s="22">
        <v>13.305855065904849</v>
      </c>
      <c r="H419" s="22">
        <v>0.87998226245446109</v>
      </c>
      <c r="I419" s="22">
        <v>212155.35465924913</v>
      </c>
      <c r="J419" s="22">
        <v>1555544.6453407509</v>
      </c>
      <c r="K419" s="23">
        <v>1.096E-11</v>
      </c>
    </row>
    <row r="420" spans="1:11">
      <c r="A420" s="20" t="s">
        <v>1025</v>
      </c>
      <c r="B420" s="21" t="s">
        <v>24</v>
      </c>
      <c r="C420" s="20" t="s">
        <v>113</v>
      </c>
      <c r="D420" s="20" t="s">
        <v>114</v>
      </c>
      <c r="E420" s="20" t="s">
        <v>213</v>
      </c>
      <c r="F420" s="20" t="s">
        <v>1026</v>
      </c>
      <c r="G420" s="22">
        <v>19.920319541171651</v>
      </c>
      <c r="H420" s="22">
        <v>0.42000559518973224</v>
      </c>
      <c r="I420" s="22">
        <v>424729.90264255909</v>
      </c>
      <c r="J420" s="22">
        <v>307570.09735744091</v>
      </c>
      <c r="K420" s="23">
        <v>1.5799999999999999E-12</v>
      </c>
    </row>
    <row r="421" spans="1:11">
      <c r="A421" s="20" t="s">
        <v>1027</v>
      </c>
      <c r="B421" s="21" t="s">
        <v>24</v>
      </c>
      <c r="C421" s="20" t="s">
        <v>111</v>
      </c>
      <c r="D421" s="20" t="s">
        <v>112</v>
      </c>
      <c r="E421" s="20" t="s">
        <v>213</v>
      </c>
      <c r="F421" s="20" t="s">
        <v>1028</v>
      </c>
      <c r="G421" s="22">
        <v>18.194502246393945</v>
      </c>
      <c r="H421" s="22">
        <v>0.5400207060922152</v>
      </c>
      <c r="I421" s="22">
        <v>389050.4867872044</v>
      </c>
      <c r="J421" s="22">
        <v>456749.5132127956</v>
      </c>
      <c r="K421" s="23">
        <v>6.4799999999999999E-12</v>
      </c>
    </row>
    <row r="422" spans="1:11">
      <c r="A422" s="20" t="s">
        <v>1029</v>
      </c>
      <c r="B422" s="21" t="s">
        <v>24</v>
      </c>
      <c r="C422" s="20" t="s">
        <v>113</v>
      </c>
      <c r="D422" s="20" t="s">
        <v>114</v>
      </c>
      <c r="E422" s="20" t="s">
        <v>222</v>
      </c>
      <c r="F422" s="20" t="s">
        <v>1030</v>
      </c>
      <c r="G422" s="22">
        <v>19.202012156780548</v>
      </c>
      <c r="H422" s="22">
        <v>0.46995742998744455</v>
      </c>
      <c r="I422" s="22">
        <v>505766.62030598044</v>
      </c>
      <c r="J422" s="22">
        <v>448433.37969401962</v>
      </c>
      <c r="K422" s="23">
        <v>7.5999999999999999E-12</v>
      </c>
    </row>
    <row r="423" spans="1:11">
      <c r="A423" s="20" t="s">
        <v>1031</v>
      </c>
      <c r="B423" s="21" t="s">
        <v>24</v>
      </c>
      <c r="C423" s="20" t="s">
        <v>111</v>
      </c>
      <c r="D423" s="20" t="s">
        <v>112</v>
      </c>
      <c r="E423" s="20" t="s">
        <v>474</v>
      </c>
      <c r="F423" s="20" t="s">
        <v>1032</v>
      </c>
      <c r="G423" s="22">
        <v>16.037978613314937</v>
      </c>
      <c r="H423" s="22">
        <v>0.68998757904624919</v>
      </c>
      <c r="I423" s="22">
        <v>269617.80250347708</v>
      </c>
      <c r="J423" s="22">
        <v>600082.19749652292</v>
      </c>
      <c r="K423" s="23">
        <v>7.3999999999999998E-13</v>
      </c>
    </row>
    <row r="424" spans="1:11">
      <c r="A424" s="20" t="s">
        <v>1033</v>
      </c>
      <c r="B424" s="21" t="s">
        <v>24</v>
      </c>
      <c r="C424" s="20" t="s">
        <v>111</v>
      </c>
      <c r="D424" s="20" t="s">
        <v>112</v>
      </c>
      <c r="E424" s="20" t="s">
        <v>200</v>
      </c>
      <c r="F424" s="20" t="s">
        <v>1034</v>
      </c>
      <c r="G424" s="22">
        <v>14.886734795118564</v>
      </c>
      <c r="H424" s="22">
        <v>0.77004625903208879</v>
      </c>
      <c r="I424" s="22">
        <v>231770.37552155773</v>
      </c>
      <c r="J424" s="22">
        <v>776129.62447844225</v>
      </c>
      <c r="K424" s="23">
        <v>4.0399999999999997E-12</v>
      </c>
    </row>
    <row r="425" spans="1:11">
      <c r="A425" s="20" t="s">
        <v>1035</v>
      </c>
      <c r="B425" s="21" t="s">
        <v>24</v>
      </c>
      <c r="C425" s="20" t="s">
        <v>111</v>
      </c>
      <c r="D425" s="20" t="s">
        <v>112</v>
      </c>
      <c r="E425" s="20" t="s">
        <v>384</v>
      </c>
      <c r="F425" s="20" t="s">
        <v>1036</v>
      </c>
      <c r="G425" s="22">
        <v>12.87419318349021</v>
      </c>
      <c r="H425" s="22">
        <v>0.91000047402710638</v>
      </c>
      <c r="I425" s="22">
        <v>105818.11265646733</v>
      </c>
      <c r="J425" s="22">
        <v>1069944.8873435326</v>
      </c>
      <c r="K425" s="23">
        <v>3.9279999999999999E-11</v>
      </c>
    </row>
    <row r="426" spans="1:11">
      <c r="A426" s="20" t="s">
        <v>1037</v>
      </c>
      <c r="B426" s="21" t="s">
        <v>24</v>
      </c>
      <c r="C426" s="20" t="s">
        <v>111</v>
      </c>
      <c r="D426" s="20" t="s">
        <v>112</v>
      </c>
      <c r="E426" s="20" t="s">
        <v>927</v>
      </c>
      <c r="F426" s="20" t="s">
        <v>1038</v>
      </c>
      <c r="G426" s="22">
        <v>12.87420297082606</v>
      </c>
      <c r="H426" s="22">
        <v>0.90999979340569825</v>
      </c>
      <c r="I426" s="22">
        <v>101063.03198887332</v>
      </c>
      <c r="J426" s="22">
        <v>1021856.9680111267</v>
      </c>
      <c r="K426" s="23">
        <v>2.8480000000000001E-11</v>
      </c>
    </row>
    <row r="427" spans="1:11">
      <c r="A427" s="20" t="s">
        <v>1039</v>
      </c>
      <c r="B427" s="21" t="s">
        <v>24</v>
      </c>
      <c r="C427" s="20" t="s">
        <v>111</v>
      </c>
      <c r="D427" s="20" t="s">
        <v>112</v>
      </c>
      <c r="E427" s="20" t="s">
        <v>384</v>
      </c>
      <c r="F427" s="20" t="s">
        <v>1040</v>
      </c>
      <c r="G427" s="22">
        <v>12.874197519436445</v>
      </c>
      <c r="H427" s="22">
        <v>0.91000017250094267</v>
      </c>
      <c r="I427" s="22">
        <v>104035.03059805282</v>
      </c>
      <c r="J427" s="22">
        <v>1051911.9694019472</v>
      </c>
      <c r="K427" s="23">
        <v>3.688E-11</v>
      </c>
    </row>
    <row r="428" spans="1:11">
      <c r="A428" s="20" t="s">
        <v>1041</v>
      </c>
      <c r="B428" s="21" t="s">
        <v>24</v>
      </c>
      <c r="C428" s="20" t="s">
        <v>111</v>
      </c>
      <c r="D428" s="20" t="s">
        <v>112</v>
      </c>
      <c r="E428" s="20" t="s">
        <v>384</v>
      </c>
      <c r="F428" s="20" t="s">
        <v>1042</v>
      </c>
      <c r="G428" s="22">
        <v>12.874200711413765</v>
      </c>
      <c r="H428" s="22">
        <v>0.90999995052755456</v>
      </c>
      <c r="I428" s="22">
        <v>218176.94993045909</v>
      </c>
      <c r="J428" s="22">
        <v>2206010.0500695407</v>
      </c>
      <c r="K428" s="23">
        <v>1.116E-11</v>
      </c>
    </row>
    <row r="429" spans="1:11">
      <c r="A429" s="20" t="s">
        <v>1043</v>
      </c>
      <c r="B429" s="21" t="s">
        <v>24</v>
      </c>
      <c r="C429" s="20" t="s">
        <v>111</v>
      </c>
      <c r="D429" s="20" t="s">
        <v>112</v>
      </c>
      <c r="E429" s="20" t="s">
        <v>384</v>
      </c>
      <c r="F429" s="20" t="s">
        <v>1044</v>
      </c>
      <c r="G429" s="22">
        <v>12.874192370901298</v>
      </c>
      <c r="H429" s="22">
        <v>0.91000053053537566</v>
      </c>
      <c r="I429" s="22">
        <v>107007.02920723226</v>
      </c>
      <c r="J429" s="22">
        <v>1081966.9707927678</v>
      </c>
      <c r="K429" s="23">
        <v>1.9320000000000001E-11</v>
      </c>
    </row>
    <row r="430" spans="1:11">
      <c r="A430" s="20" t="s">
        <v>1045</v>
      </c>
      <c r="B430" s="21" t="s">
        <v>24</v>
      </c>
      <c r="C430" s="20" t="s">
        <v>111</v>
      </c>
      <c r="D430" s="20" t="s">
        <v>112</v>
      </c>
      <c r="E430" s="20" t="s">
        <v>384</v>
      </c>
      <c r="F430" s="20" t="s">
        <v>1046</v>
      </c>
      <c r="G430" s="22">
        <v>12.87420194699464</v>
      </c>
      <c r="H430" s="22">
        <v>0.90999986460398885</v>
      </c>
      <c r="I430" s="22">
        <v>252657.47009735749</v>
      </c>
      <c r="J430" s="22">
        <v>2554643.5299026426</v>
      </c>
      <c r="K430" s="23">
        <v>1.5119999999999999E-11</v>
      </c>
    </row>
    <row r="431" spans="1:11">
      <c r="A431" s="20" t="s">
        <v>1047</v>
      </c>
      <c r="B431" s="21" t="s">
        <v>24</v>
      </c>
      <c r="C431" s="20" t="s">
        <v>111</v>
      </c>
      <c r="D431" s="20" t="s">
        <v>112</v>
      </c>
      <c r="E431" s="20" t="s">
        <v>384</v>
      </c>
      <c r="F431" s="20" t="s">
        <v>1046</v>
      </c>
      <c r="G431" s="22">
        <v>12.87420194699464</v>
      </c>
      <c r="H431" s="22">
        <v>0.90999986460398885</v>
      </c>
      <c r="I431" s="22">
        <v>252657.47009735749</v>
      </c>
      <c r="J431" s="22">
        <v>2554643.5299026426</v>
      </c>
      <c r="K431" s="23">
        <v>1.5119999999999999E-11</v>
      </c>
    </row>
    <row r="432" spans="1:11">
      <c r="A432" s="20" t="s">
        <v>1048</v>
      </c>
      <c r="B432" s="21" t="s">
        <v>24</v>
      </c>
      <c r="C432" s="20" t="s">
        <v>111</v>
      </c>
      <c r="D432" s="20" t="s">
        <v>112</v>
      </c>
      <c r="E432" s="20" t="s">
        <v>346</v>
      </c>
      <c r="F432" s="20" t="s">
        <v>1049</v>
      </c>
      <c r="G432" s="22">
        <v>12.874201484274273</v>
      </c>
      <c r="H432" s="22">
        <v>0.90999989678203941</v>
      </c>
      <c r="I432" s="22">
        <v>259048.10709318492</v>
      </c>
      <c r="J432" s="22">
        <v>2619260.8929068153</v>
      </c>
      <c r="K432" s="23">
        <v>5.8199999999999997E-11</v>
      </c>
    </row>
    <row r="433" spans="1:11">
      <c r="A433" s="20" t="s">
        <v>1050</v>
      </c>
      <c r="B433" s="21" t="s">
        <v>24</v>
      </c>
      <c r="C433" s="20" t="s">
        <v>111</v>
      </c>
      <c r="D433" s="20" t="s">
        <v>112</v>
      </c>
      <c r="E433" s="20" t="s">
        <v>520</v>
      </c>
      <c r="F433" s="20" t="s">
        <v>1051</v>
      </c>
      <c r="G433" s="22">
        <v>12.73039844947264</v>
      </c>
      <c r="H433" s="22">
        <v>0.92000010782526842</v>
      </c>
      <c r="I433" s="22">
        <v>11536704.450625867</v>
      </c>
      <c r="J433" s="22">
        <v>132672295.54937413</v>
      </c>
      <c r="K433" s="23">
        <v>7.1600000000000001E-10</v>
      </c>
    </row>
    <row r="434" spans="1:11">
      <c r="A434" s="20" t="s">
        <v>1052</v>
      </c>
      <c r="B434" s="21" t="s">
        <v>24</v>
      </c>
      <c r="C434" s="20" t="s">
        <v>111</v>
      </c>
      <c r="D434" s="20" t="s">
        <v>112</v>
      </c>
      <c r="E434" s="20" t="s">
        <v>520</v>
      </c>
      <c r="F434" s="20" t="s">
        <v>1053</v>
      </c>
      <c r="G434" s="22">
        <v>12.586596665236426</v>
      </c>
      <c r="H434" s="22">
        <v>0.93000023190289105</v>
      </c>
      <c r="I434" s="22">
        <v>13067689.707927683</v>
      </c>
      <c r="J434" s="22">
        <v>173614210.29207233</v>
      </c>
      <c r="K434" s="23">
        <v>3.1479999999999999E-9</v>
      </c>
    </row>
    <row r="435" spans="1:11">
      <c r="A435" s="20" t="s">
        <v>1054</v>
      </c>
      <c r="B435" s="21" t="s">
        <v>24</v>
      </c>
      <c r="C435" s="20" t="s">
        <v>111</v>
      </c>
      <c r="D435" s="20" t="s">
        <v>112</v>
      </c>
      <c r="E435" s="20" t="s">
        <v>520</v>
      </c>
      <c r="F435" s="20" t="s">
        <v>1055</v>
      </c>
      <c r="G435" s="22">
        <v>13.305604664872332</v>
      </c>
      <c r="H435" s="22">
        <v>0.87999967559997694</v>
      </c>
      <c r="I435" s="22">
        <v>16121899.582753818</v>
      </c>
      <c r="J435" s="22">
        <v>118226900.41724618</v>
      </c>
      <c r="K435" s="23">
        <v>2.6719999999999999E-9</v>
      </c>
    </row>
    <row r="436" spans="1:11">
      <c r="A436" s="20" t="s">
        <v>1056</v>
      </c>
      <c r="B436" s="21" t="s">
        <v>24</v>
      </c>
      <c r="C436" s="20" t="s">
        <v>111</v>
      </c>
      <c r="D436" s="20" t="s">
        <v>112</v>
      </c>
      <c r="E436" s="20" t="s">
        <v>200</v>
      </c>
      <c r="F436" s="20" t="s">
        <v>1057</v>
      </c>
      <c r="G436" s="22">
        <v>11.579999109290105</v>
      </c>
      <c r="H436" s="22">
        <v>1.0000000619408829</v>
      </c>
      <c r="I436" s="22">
        <v>-0.13908205839014975</v>
      </c>
      <c r="J436" s="22">
        <v>2245400.1390820583</v>
      </c>
      <c r="K436" s="23">
        <v>1.8991706E-11</v>
      </c>
    </row>
    <row r="437" spans="1:11">
      <c r="A437" s="20" t="s">
        <v>1058</v>
      </c>
      <c r="B437" s="21" t="s">
        <v>24</v>
      </c>
      <c r="C437" s="20" t="s">
        <v>111</v>
      </c>
      <c r="D437" s="20" t="s">
        <v>112</v>
      </c>
      <c r="E437" s="20" t="s">
        <v>527</v>
      </c>
      <c r="F437" s="20" t="s">
        <v>1059</v>
      </c>
      <c r="G437" s="22">
        <v>11.723796526457122</v>
      </c>
      <c r="H437" s="22">
        <v>0.99000024155374677</v>
      </c>
      <c r="I437" s="22">
        <v>2650658.970792769</v>
      </c>
      <c r="J437" s="22">
        <v>262421641.02920723</v>
      </c>
      <c r="K437" s="23">
        <v>2.6308000000000001E-9</v>
      </c>
    </row>
    <row r="438" spans="1:11">
      <c r="A438" s="20" t="s">
        <v>1060</v>
      </c>
      <c r="B438" s="21" t="s">
        <v>24</v>
      </c>
      <c r="C438" s="20" t="s">
        <v>111</v>
      </c>
      <c r="D438" s="20" t="s">
        <v>112</v>
      </c>
      <c r="E438" s="20" t="s">
        <v>197</v>
      </c>
      <c r="F438" s="20" t="s">
        <v>1061</v>
      </c>
      <c r="G438" s="22">
        <v>13.73621360734859</v>
      </c>
      <c r="H438" s="22">
        <v>0.85005468655434002</v>
      </c>
      <c r="I438" s="22">
        <v>192619.74965229482</v>
      </c>
      <c r="J438" s="22">
        <v>1091980.2503477051</v>
      </c>
      <c r="K438" s="23">
        <v>6E-11</v>
      </c>
    </row>
    <row r="439" spans="1:11">
      <c r="A439" s="20" t="s">
        <v>1062</v>
      </c>
      <c r="B439" s="21" t="s">
        <v>24</v>
      </c>
      <c r="C439" s="20" t="s">
        <v>111</v>
      </c>
      <c r="D439" s="20" t="s">
        <v>112</v>
      </c>
      <c r="E439" s="20" t="s">
        <v>346</v>
      </c>
      <c r="F439" s="20" t="s">
        <v>1063</v>
      </c>
      <c r="G439" s="22">
        <v>15.031152675459879</v>
      </c>
      <c r="H439" s="22">
        <v>0.76000329099722685</v>
      </c>
      <c r="I439" s="22">
        <v>544048.53963838646</v>
      </c>
      <c r="J439" s="22">
        <v>1722851.4603616137</v>
      </c>
      <c r="K439" s="23">
        <v>5.5640000000000001E-11</v>
      </c>
    </row>
    <row r="440" spans="1:11">
      <c r="A440" s="20" t="s">
        <v>1064</v>
      </c>
      <c r="B440" s="21" t="s">
        <v>24</v>
      </c>
      <c r="C440" s="20" t="s">
        <v>111</v>
      </c>
      <c r="D440" s="20" t="s">
        <v>112</v>
      </c>
      <c r="E440" s="20" t="s">
        <v>346</v>
      </c>
      <c r="F440" s="20" t="s">
        <v>1065</v>
      </c>
      <c r="G440" s="22">
        <v>13.305422848664689</v>
      </c>
      <c r="H440" s="22">
        <v>0.88001231928618295</v>
      </c>
      <c r="I440" s="22">
        <v>161743.39360222538</v>
      </c>
      <c r="J440" s="22">
        <v>1186256.6063977745</v>
      </c>
      <c r="K440" s="23">
        <v>6.2399999999999999E-11</v>
      </c>
    </row>
    <row r="441" spans="1:11">
      <c r="A441" s="20" t="s">
        <v>1066</v>
      </c>
      <c r="B441" s="21" t="s">
        <v>24</v>
      </c>
      <c r="C441" s="20" t="s">
        <v>111</v>
      </c>
      <c r="D441" s="20" t="s">
        <v>112</v>
      </c>
      <c r="E441" s="20" t="s">
        <v>200</v>
      </c>
      <c r="F441" s="20" t="s">
        <v>1067</v>
      </c>
      <c r="G441" s="22">
        <v>13.593075161135674</v>
      </c>
      <c r="H441" s="22">
        <v>0.86000868142311027</v>
      </c>
      <c r="I441" s="22">
        <v>262805.70236439508</v>
      </c>
      <c r="J441" s="22">
        <v>1614494.2976356049</v>
      </c>
      <c r="K441" s="23">
        <v>5.7799999999999997E-11</v>
      </c>
    </row>
    <row r="442" spans="1:11">
      <c r="A442" s="20" t="s">
        <v>1068</v>
      </c>
      <c r="B442" s="21" t="s">
        <v>24</v>
      </c>
      <c r="C442" s="20" t="s">
        <v>111</v>
      </c>
      <c r="D442" s="20" t="s">
        <v>112</v>
      </c>
      <c r="E442" s="20" t="s">
        <v>200</v>
      </c>
      <c r="F442" s="20" t="s">
        <v>1069</v>
      </c>
      <c r="G442" s="22">
        <v>13.305886797204558</v>
      </c>
      <c r="H442" s="22">
        <v>0.87998005582722127</v>
      </c>
      <c r="I442" s="22">
        <v>190627.67732962445</v>
      </c>
      <c r="J442" s="22">
        <v>1397672.3226703755</v>
      </c>
      <c r="K442" s="23">
        <v>3.9440000000000002E-11</v>
      </c>
    </row>
    <row r="443" spans="1:11">
      <c r="A443" s="20" t="s">
        <v>1070</v>
      </c>
      <c r="B443" s="21" t="s">
        <v>24</v>
      </c>
      <c r="C443" s="20" t="s">
        <v>111</v>
      </c>
      <c r="D443" s="20" t="s">
        <v>112</v>
      </c>
      <c r="E443" s="20" t="s">
        <v>200</v>
      </c>
      <c r="F443" s="20" t="s">
        <v>1071</v>
      </c>
      <c r="G443" s="22">
        <v>14.888176572946241</v>
      </c>
      <c r="H443" s="22">
        <v>0.76994599631806393</v>
      </c>
      <c r="I443" s="22">
        <v>251195.96662030599</v>
      </c>
      <c r="J443" s="22">
        <v>840704.03337969398</v>
      </c>
      <c r="K443" s="23">
        <v>2.8000000000000002E-13</v>
      </c>
    </row>
    <row r="444" spans="1:11">
      <c r="A444" s="20" t="s">
        <v>1072</v>
      </c>
      <c r="B444" s="21" t="s">
        <v>24</v>
      </c>
      <c r="C444" s="20" t="s">
        <v>111</v>
      </c>
      <c r="D444" s="20" t="s">
        <v>112</v>
      </c>
      <c r="E444" s="20" t="s">
        <v>200</v>
      </c>
      <c r="F444" s="20" t="s">
        <v>1073</v>
      </c>
      <c r="G444" s="22">
        <v>14.886527410380371</v>
      </c>
      <c r="H444" s="22">
        <v>0.7700606807802246</v>
      </c>
      <c r="I444" s="22">
        <v>252082.47566063976</v>
      </c>
      <c r="J444" s="22">
        <v>844217.52433936018</v>
      </c>
      <c r="K444" s="23">
        <v>3.2000000000000001E-12</v>
      </c>
    </row>
    <row r="445" spans="1:11">
      <c r="A445" s="20" t="s">
        <v>1074</v>
      </c>
      <c r="B445" s="21" t="s">
        <v>24</v>
      </c>
      <c r="C445" s="20" t="s">
        <v>111</v>
      </c>
      <c r="D445" s="20" t="s">
        <v>112</v>
      </c>
      <c r="E445" s="20" t="s">
        <v>200</v>
      </c>
      <c r="F445" s="20" t="s">
        <v>1075</v>
      </c>
      <c r="G445" s="22">
        <v>12.874081023864511</v>
      </c>
      <c r="H445" s="22">
        <v>0.91000827372291304</v>
      </c>
      <c r="I445" s="22">
        <v>187038.80389429754</v>
      </c>
      <c r="J445" s="22">
        <v>1891361.1961057025</v>
      </c>
      <c r="K445" s="23">
        <v>1.7920000000000001E-11</v>
      </c>
    </row>
    <row r="446" spans="1:11">
      <c r="A446" s="20" t="s">
        <v>1076</v>
      </c>
      <c r="B446" s="21" t="s">
        <v>24</v>
      </c>
      <c r="C446" s="20" t="s">
        <v>111</v>
      </c>
      <c r="D446" s="20" t="s">
        <v>112</v>
      </c>
      <c r="E446" s="20" t="s">
        <v>346</v>
      </c>
      <c r="F446" s="20" t="s">
        <v>1077</v>
      </c>
      <c r="G446" s="22">
        <v>15.175282367705501</v>
      </c>
      <c r="H446" s="22">
        <v>0.74998036385914457</v>
      </c>
      <c r="I446" s="22">
        <v>956275.10431154387</v>
      </c>
      <c r="J446" s="22">
        <v>2868524.895688456</v>
      </c>
      <c r="K446" s="23">
        <v>4.9039999999999999E-11</v>
      </c>
    </row>
    <row r="447" spans="1:11">
      <c r="A447" s="20" t="s">
        <v>1078</v>
      </c>
      <c r="B447" s="21" t="s">
        <v>24</v>
      </c>
      <c r="C447" s="20" t="s">
        <v>111</v>
      </c>
      <c r="D447" s="20" t="s">
        <v>112</v>
      </c>
      <c r="E447" s="20" t="s">
        <v>200</v>
      </c>
      <c r="F447" s="20" t="s">
        <v>1079</v>
      </c>
      <c r="G447" s="22">
        <v>16.32455762792922</v>
      </c>
      <c r="H447" s="22">
        <v>0.67005857942077751</v>
      </c>
      <c r="I447" s="22">
        <v>275963.00417246169</v>
      </c>
      <c r="J447" s="22">
        <v>560436.99582753831</v>
      </c>
      <c r="K447" s="23">
        <v>3.5600000000000002E-12</v>
      </c>
    </row>
    <row r="448" spans="1:11">
      <c r="A448" s="20" t="s">
        <v>1080</v>
      </c>
      <c r="B448" s="21" t="s">
        <v>24</v>
      </c>
      <c r="C448" s="20" t="s">
        <v>111</v>
      </c>
      <c r="D448" s="20" t="s">
        <v>112</v>
      </c>
      <c r="E448" s="20" t="s">
        <v>200</v>
      </c>
      <c r="F448" s="20" t="s">
        <v>1081</v>
      </c>
      <c r="G448" s="22">
        <v>13.879752545431112</v>
      </c>
      <c r="H448" s="22">
        <v>0.84007284106876834</v>
      </c>
      <c r="I448" s="22">
        <v>124087.48261474265</v>
      </c>
      <c r="J448" s="22">
        <v>651812.51738525741</v>
      </c>
      <c r="K448" s="23">
        <v>4.3399999999999997E-12</v>
      </c>
    </row>
    <row r="449" spans="1:11">
      <c r="A449" s="20" t="s">
        <v>1082</v>
      </c>
      <c r="B449" s="21" t="s">
        <v>24</v>
      </c>
      <c r="C449" s="20" t="s">
        <v>111</v>
      </c>
      <c r="D449" s="20" t="s">
        <v>112</v>
      </c>
      <c r="E449" s="20" t="s">
        <v>346</v>
      </c>
      <c r="F449" s="20" t="s">
        <v>1083</v>
      </c>
      <c r="G449" s="22">
        <v>13.305486492947646</v>
      </c>
      <c r="H449" s="22">
        <v>0.88000789339724306</v>
      </c>
      <c r="I449" s="22">
        <v>301156.18915159936</v>
      </c>
      <c r="J449" s="22">
        <v>2208643.8108484005</v>
      </c>
      <c r="K449" s="23">
        <v>1.7959999999999999E-11</v>
      </c>
    </row>
    <row r="450" spans="1:11">
      <c r="A450" s="20" t="s">
        <v>1084</v>
      </c>
      <c r="B450" s="21" t="s">
        <v>24</v>
      </c>
      <c r="C450" s="20" t="s">
        <v>111</v>
      </c>
      <c r="D450" s="20" t="s">
        <v>112</v>
      </c>
      <c r="E450" s="20" t="s">
        <v>1085</v>
      </c>
      <c r="F450" s="20" t="s">
        <v>1086</v>
      </c>
      <c r="G450" s="22">
        <v>13.449283984416132</v>
      </c>
      <c r="H450" s="22">
        <v>0.87000806784310625</v>
      </c>
      <c r="I450" s="22">
        <v>493813.35187760799</v>
      </c>
      <c r="J450" s="22">
        <v>3304986.6481223921</v>
      </c>
      <c r="K450" s="23">
        <v>2.0120000000000001E-11</v>
      </c>
    </row>
    <row r="451" spans="1:11">
      <c r="A451" s="20" t="s">
        <v>1087</v>
      </c>
      <c r="B451" s="21" t="s">
        <v>24</v>
      </c>
      <c r="C451" s="20" t="s">
        <v>111</v>
      </c>
      <c r="D451" s="20" t="s">
        <v>112</v>
      </c>
      <c r="E451" s="20" t="s">
        <v>346</v>
      </c>
      <c r="F451" s="20" t="s">
        <v>1088</v>
      </c>
      <c r="G451" s="22">
        <v>12.444837591682115</v>
      </c>
      <c r="H451" s="22">
        <v>0.93985830377732171</v>
      </c>
      <c r="I451" s="22">
        <v>74617.802503476953</v>
      </c>
      <c r="J451" s="22">
        <v>1166082.1974965231</v>
      </c>
      <c r="K451" s="23">
        <v>3.5480000000000003E-11</v>
      </c>
    </row>
    <row r="452" spans="1:11">
      <c r="A452" s="20" t="s">
        <v>1089</v>
      </c>
      <c r="B452" s="21" t="s">
        <v>24</v>
      </c>
      <c r="C452" s="20" t="s">
        <v>111</v>
      </c>
      <c r="D452" s="20" t="s">
        <v>112</v>
      </c>
      <c r="E452" s="20" t="s">
        <v>200</v>
      </c>
      <c r="F452" s="20" t="s">
        <v>1090</v>
      </c>
      <c r="G452" s="22">
        <v>12.586066956299515</v>
      </c>
      <c r="H452" s="22">
        <v>0.93003706840754419</v>
      </c>
      <c r="I452" s="22">
        <v>136882.47566063979</v>
      </c>
      <c r="J452" s="22">
        <v>1819617.5243393602</v>
      </c>
      <c r="K452" s="23">
        <v>3.2000000000000001E-12</v>
      </c>
    </row>
    <row r="453" spans="1:11">
      <c r="A453" s="20" t="s">
        <v>1091</v>
      </c>
      <c r="B453" s="21" t="s">
        <v>24</v>
      </c>
      <c r="C453" s="20" t="s">
        <v>111</v>
      </c>
      <c r="D453" s="20" t="s">
        <v>112</v>
      </c>
      <c r="E453" s="20" t="s">
        <v>200</v>
      </c>
      <c r="F453" s="20" t="s">
        <v>1092</v>
      </c>
      <c r="G453" s="22">
        <v>14.168607521417163</v>
      </c>
      <c r="H453" s="22">
        <v>0.81998556874706796</v>
      </c>
      <c r="I453" s="22">
        <v>247951.8776077886</v>
      </c>
      <c r="J453" s="22">
        <v>1129448.1223922113</v>
      </c>
      <c r="K453" s="23">
        <v>5.7599999999999997E-12</v>
      </c>
    </row>
    <row r="454" spans="1:11">
      <c r="A454" s="20" t="s">
        <v>1093</v>
      </c>
      <c r="B454" s="21" t="s">
        <v>24</v>
      </c>
      <c r="C454" s="20" t="s">
        <v>111</v>
      </c>
      <c r="D454" s="20" t="s">
        <v>112</v>
      </c>
      <c r="E454" s="20" t="s">
        <v>200</v>
      </c>
      <c r="F454" s="20" t="s">
        <v>1094</v>
      </c>
      <c r="G454" s="22">
        <v>16.037128910938627</v>
      </c>
      <c r="H454" s="22">
        <v>0.69004666822401761</v>
      </c>
      <c r="I454" s="22">
        <v>387348.6787204452</v>
      </c>
      <c r="J454" s="22">
        <v>862351.32127955486</v>
      </c>
      <c r="K454" s="23">
        <v>9E-13</v>
      </c>
    </row>
    <row r="455" spans="1:11">
      <c r="A455" s="20" t="s">
        <v>1095</v>
      </c>
      <c r="B455" s="21" t="s">
        <v>24</v>
      </c>
      <c r="C455" s="20" t="s">
        <v>111</v>
      </c>
      <c r="D455" s="20" t="s">
        <v>112</v>
      </c>
      <c r="E455" s="20" t="s">
        <v>200</v>
      </c>
      <c r="F455" s="20" t="s">
        <v>1096</v>
      </c>
      <c r="G455" s="22">
        <v>12.010847939365229</v>
      </c>
      <c r="H455" s="22">
        <v>0.97003839086472676</v>
      </c>
      <c r="I455" s="22">
        <v>37949.37413073708</v>
      </c>
      <c r="J455" s="22">
        <v>1228650.625869263</v>
      </c>
      <c r="K455" s="23">
        <v>3.4084000000000002E-11</v>
      </c>
    </row>
    <row r="456" spans="1:11">
      <c r="A456" s="20" t="s">
        <v>1097</v>
      </c>
      <c r="B456" s="21" t="s">
        <v>24</v>
      </c>
      <c r="C456" s="20" t="s">
        <v>111</v>
      </c>
      <c r="D456" s="20" t="s">
        <v>112</v>
      </c>
      <c r="E456" s="20" t="s">
        <v>222</v>
      </c>
      <c r="F456" s="20" t="s">
        <v>1098</v>
      </c>
      <c r="G456" s="22">
        <v>15.174997901099823</v>
      </c>
      <c r="H456" s="22">
        <v>0.75000014595967845</v>
      </c>
      <c r="I456" s="22">
        <v>297774.82614742697</v>
      </c>
      <c r="J456" s="22">
        <v>893325.17385257303</v>
      </c>
      <c r="K456" s="23">
        <v>2.6E-13</v>
      </c>
    </row>
    <row r="457" spans="1:11">
      <c r="A457" s="20" t="s">
        <v>1099</v>
      </c>
      <c r="B457" s="21" t="s">
        <v>24</v>
      </c>
      <c r="C457" s="20" t="s">
        <v>111</v>
      </c>
      <c r="D457" s="20" t="s">
        <v>112</v>
      </c>
      <c r="E457" s="20" t="s">
        <v>346</v>
      </c>
      <c r="F457" s="20" t="s">
        <v>1100</v>
      </c>
      <c r="G457" s="22">
        <v>14.312191821372689</v>
      </c>
      <c r="H457" s="22">
        <v>0.81000056875016069</v>
      </c>
      <c r="I457" s="22">
        <v>449291.65507649502</v>
      </c>
      <c r="J457" s="22">
        <v>1915408.3449235051</v>
      </c>
      <c r="K457" s="23">
        <v>5.9800000000000003E-11</v>
      </c>
    </row>
    <row r="458" spans="1:11">
      <c r="A458" s="20" t="s">
        <v>1101</v>
      </c>
      <c r="B458" s="21" t="s">
        <v>24</v>
      </c>
      <c r="C458" s="20" t="s">
        <v>111</v>
      </c>
      <c r="D458" s="20" t="s">
        <v>112</v>
      </c>
      <c r="E458" s="20" t="s">
        <v>200</v>
      </c>
      <c r="F458" s="20" t="s">
        <v>1102</v>
      </c>
      <c r="G458" s="22">
        <v>13.880072234762979</v>
      </c>
      <c r="H458" s="22">
        <v>0.84005060954360367</v>
      </c>
      <c r="I458" s="22">
        <v>177143.94993045894</v>
      </c>
      <c r="J458" s="22">
        <v>930356.05006954109</v>
      </c>
      <c r="K458" s="23">
        <v>4.1999999999999998E-13</v>
      </c>
    </row>
    <row r="459" spans="1:11">
      <c r="A459" s="20" t="s">
        <v>1103</v>
      </c>
      <c r="B459" s="21" t="s">
        <v>24</v>
      </c>
      <c r="C459" s="20" t="s">
        <v>111</v>
      </c>
      <c r="D459" s="20" t="s">
        <v>112</v>
      </c>
      <c r="E459" s="20" t="s">
        <v>200</v>
      </c>
      <c r="F459" s="20" t="s">
        <v>1104</v>
      </c>
      <c r="G459" s="22">
        <v>13.161377939715138</v>
      </c>
      <c r="H459" s="22">
        <v>0.89002935050659682</v>
      </c>
      <c r="I459" s="22">
        <v>132800.55632823368</v>
      </c>
      <c r="J459" s="22">
        <v>1074799.4436717662</v>
      </c>
      <c r="K459" s="23">
        <v>5.1240000000000002E-11</v>
      </c>
    </row>
    <row r="460" spans="1:11">
      <c r="A460" s="20" t="s">
        <v>1105</v>
      </c>
      <c r="B460" s="21" t="s">
        <v>24</v>
      </c>
      <c r="C460" s="20" t="s">
        <v>111</v>
      </c>
      <c r="D460" s="20" t="s">
        <v>112</v>
      </c>
      <c r="E460" s="20" t="s">
        <v>346</v>
      </c>
      <c r="F460" s="20" t="s">
        <v>1106</v>
      </c>
      <c r="G460" s="22">
        <v>14.168135970137399</v>
      </c>
      <c r="H460" s="22">
        <v>0.82001836090838676</v>
      </c>
      <c r="I460" s="22">
        <v>453229.76356050046</v>
      </c>
      <c r="J460" s="22">
        <v>2064970.2364394995</v>
      </c>
      <c r="K460" s="23">
        <v>9.9999999999999994E-12</v>
      </c>
    </row>
    <row r="461" spans="1:11">
      <c r="A461" s="20" t="s">
        <v>1107</v>
      </c>
      <c r="B461" s="21" t="s">
        <v>24</v>
      </c>
      <c r="C461" s="20" t="s">
        <v>111</v>
      </c>
      <c r="D461" s="20" t="s">
        <v>112</v>
      </c>
      <c r="E461" s="20" t="s">
        <v>200</v>
      </c>
      <c r="F461" s="20" t="s">
        <v>1108</v>
      </c>
      <c r="G461" s="22">
        <v>12.586244401791427</v>
      </c>
      <c r="H461" s="22">
        <v>0.93002472866540842</v>
      </c>
      <c r="I461" s="22">
        <v>32811.404728789996</v>
      </c>
      <c r="J461" s="22">
        <v>436088.59527121001</v>
      </c>
      <c r="K461" s="23">
        <v>2.0000000000000001E-13</v>
      </c>
    </row>
    <row r="462" spans="1:11">
      <c r="A462" s="20" t="s">
        <v>1109</v>
      </c>
      <c r="B462" s="21" t="s">
        <v>24</v>
      </c>
      <c r="C462" s="20" t="s">
        <v>113</v>
      </c>
      <c r="D462" s="20" t="s">
        <v>114</v>
      </c>
      <c r="E462" s="20" t="s">
        <v>197</v>
      </c>
      <c r="F462" s="20" t="s">
        <v>1110</v>
      </c>
      <c r="G462" s="22">
        <v>19.776803723816911</v>
      </c>
      <c r="H462" s="22">
        <v>0.42998583283609798</v>
      </c>
      <c r="I462" s="22">
        <v>587798.60917941586</v>
      </c>
      <c r="J462" s="22">
        <v>443401.39082058426</v>
      </c>
      <c r="K462" s="23">
        <v>2.08E-12</v>
      </c>
    </row>
    <row r="463" spans="1:11">
      <c r="A463" s="20" t="s">
        <v>1111</v>
      </c>
      <c r="B463" s="21" t="s">
        <v>24</v>
      </c>
      <c r="C463" s="20" t="s">
        <v>111</v>
      </c>
      <c r="D463" s="20" t="s">
        <v>112</v>
      </c>
      <c r="E463" s="20" t="s">
        <v>200</v>
      </c>
      <c r="F463" s="20" t="s">
        <v>1112</v>
      </c>
      <c r="G463" s="22">
        <v>18.482340562739708</v>
      </c>
      <c r="H463" s="22">
        <v>0.52000413332825401</v>
      </c>
      <c r="I463" s="22">
        <v>1414211.8219749653</v>
      </c>
      <c r="J463" s="22">
        <v>1532088.1780250347</v>
      </c>
      <c r="K463" s="23">
        <v>6.8600000000000001E-11</v>
      </c>
    </row>
    <row r="464" spans="1:11">
      <c r="A464" s="20" t="s">
        <v>1113</v>
      </c>
      <c r="B464" s="21" t="s">
        <v>24</v>
      </c>
      <c r="C464" s="20" t="s">
        <v>111</v>
      </c>
      <c r="D464" s="20" t="s">
        <v>112</v>
      </c>
      <c r="E464" s="20" t="s">
        <v>346</v>
      </c>
      <c r="F464" s="20" t="s">
        <v>1114</v>
      </c>
      <c r="G464" s="22">
        <v>17.188191136569188</v>
      </c>
      <c r="H464" s="22">
        <v>0.61000061637210101</v>
      </c>
      <c r="I464" s="22">
        <v>1293627.955493741</v>
      </c>
      <c r="J464" s="22">
        <v>2023372.044506259</v>
      </c>
      <c r="K464" s="23">
        <v>1.8799999999999999E-11</v>
      </c>
    </row>
    <row r="465" spans="1:11">
      <c r="A465" s="20" t="s">
        <v>1115</v>
      </c>
      <c r="B465" s="21" t="s">
        <v>24</v>
      </c>
      <c r="C465" s="20" t="s">
        <v>111</v>
      </c>
      <c r="D465" s="20" t="s">
        <v>112</v>
      </c>
      <c r="E465" s="20" t="s">
        <v>200</v>
      </c>
      <c r="F465" s="20" t="s">
        <v>1116</v>
      </c>
      <c r="G465" s="22">
        <v>16.037778593528763</v>
      </c>
      <c r="H465" s="22">
        <v>0.69000148862804156</v>
      </c>
      <c r="I465" s="22">
        <v>591136.1613351875</v>
      </c>
      <c r="J465" s="22">
        <v>1315763.8386648125</v>
      </c>
      <c r="K465" s="23">
        <v>1.9720000000000001E-11</v>
      </c>
    </row>
    <row r="466" spans="1:11">
      <c r="A466" s="20" t="s">
        <v>1117</v>
      </c>
      <c r="B466" s="21" t="s">
        <v>24</v>
      </c>
      <c r="C466" s="20" t="s">
        <v>111</v>
      </c>
      <c r="D466" s="20" t="s">
        <v>112</v>
      </c>
      <c r="E466" s="20" t="s">
        <v>200</v>
      </c>
      <c r="F466" s="20" t="s">
        <v>1118</v>
      </c>
      <c r="G466" s="22">
        <v>16.181076458752514</v>
      </c>
      <c r="H466" s="22">
        <v>0.68003640759718265</v>
      </c>
      <c r="I466" s="22">
        <v>636087.62169680092</v>
      </c>
      <c r="J466" s="22">
        <v>1351912.3783031991</v>
      </c>
      <c r="K466" s="23">
        <v>9.9600000000000004E-12</v>
      </c>
    </row>
    <row r="467" spans="1:11">
      <c r="A467" s="20" t="s">
        <v>1119</v>
      </c>
      <c r="B467" s="21" t="s">
        <v>24</v>
      </c>
      <c r="C467" s="20" t="s">
        <v>111</v>
      </c>
      <c r="D467" s="20" t="s">
        <v>112</v>
      </c>
      <c r="E467" s="20" t="s">
        <v>200</v>
      </c>
      <c r="F467" s="20" t="s">
        <v>1120</v>
      </c>
      <c r="G467" s="22">
        <v>15.606638115631691</v>
      </c>
      <c r="H467" s="22">
        <v>0.7199834411939019</v>
      </c>
      <c r="I467" s="22">
        <v>405379.97218358825</v>
      </c>
      <c r="J467" s="22">
        <v>1042320.0278164118</v>
      </c>
      <c r="K467" s="23">
        <v>2.7719999999999999E-11</v>
      </c>
    </row>
    <row r="468" spans="1:11">
      <c r="A468" s="20" t="s">
        <v>1121</v>
      </c>
      <c r="B468" s="21" t="s">
        <v>24</v>
      </c>
      <c r="C468" s="20" t="s">
        <v>111</v>
      </c>
      <c r="D468" s="20" t="s">
        <v>112</v>
      </c>
      <c r="E468" s="20" t="s">
        <v>200</v>
      </c>
      <c r="F468" s="20" t="s">
        <v>1122</v>
      </c>
      <c r="G468" s="22">
        <v>14.312074554294975</v>
      </c>
      <c r="H468" s="22">
        <v>0.81000872362343701</v>
      </c>
      <c r="I468" s="22">
        <v>328228.92906815023</v>
      </c>
      <c r="J468" s="22">
        <v>1399371.0709318498</v>
      </c>
      <c r="K468" s="23">
        <v>3.0000000000000001E-12</v>
      </c>
    </row>
    <row r="469" spans="1:11">
      <c r="A469" s="20" t="s">
        <v>1123</v>
      </c>
      <c r="B469" s="21" t="s">
        <v>24</v>
      </c>
      <c r="C469" s="20" t="s">
        <v>111</v>
      </c>
      <c r="D469" s="20" t="s">
        <v>112</v>
      </c>
      <c r="E469" s="20" t="s">
        <v>200</v>
      </c>
      <c r="F469" s="20" t="s">
        <v>1124</v>
      </c>
      <c r="G469" s="22">
        <v>13.305388207288042</v>
      </c>
      <c r="H469" s="22">
        <v>0.88001472828316818</v>
      </c>
      <c r="I469" s="22">
        <v>262095.82753824742</v>
      </c>
      <c r="J469" s="22">
        <v>1922304.1724617525</v>
      </c>
      <c r="K469" s="23">
        <v>4.2879999999999998E-11</v>
      </c>
    </row>
    <row r="470" spans="1:11">
      <c r="A470" s="20" t="s">
        <v>1125</v>
      </c>
      <c r="B470" s="21" t="s">
        <v>24</v>
      </c>
      <c r="C470" s="20" t="s">
        <v>111</v>
      </c>
      <c r="D470" s="20" t="s">
        <v>112</v>
      </c>
      <c r="E470" s="20" t="s">
        <v>346</v>
      </c>
      <c r="F470" s="20" t="s">
        <v>1126</v>
      </c>
      <c r="G470" s="22">
        <v>12.874069084628671</v>
      </c>
      <c r="H470" s="22">
        <v>0.91000910398966128</v>
      </c>
      <c r="I470" s="22">
        <v>260523.64394993059</v>
      </c>
      <c r="J470" s="22">
        <v>2634476.3560500694</v>
      </c>
      <c r="K470" s="23">
        <v>1.9360000000000002E-11</v>
      </c>
    </row>
    <row r="471" spans="1:11">
      <c r="A471" s="20" t="s">
        <v>1127</v>
      </c>
      <c r="B471" s="21" t="s">
        <v>24</v>
      </c>
      <c r="C471" s="20" t="s">
        <v>111</v>
      </c>
      <c r="D471" s="20" t="s">
        <v>112</v>
      </c>
      <c r="E471" s="20" t="s">
        <v>213</v>
      </c>
      <c r="F471" s="20" t="s">
        <v>1128</v>
      </c>
      <c r="G471" s="22">
        <v>18.48204809286899</v>
      </c>
      <c r="H471" s="22">
        <v>0.52002447198407586</v>
      </c>
      <c r="I471" s="22">
        <v>231540.1947148818</v>
      </c>
      <c r="J471" s="22">
        <v>250859.8052851182</v>
      </c>
      <c r="K471" s="23">
        <v>3.1599999999999999E-12</v>
      </c>
    </row>
    <row r="472" spans="1:11">
      <c r="A472" s="20" t="s">
        <v>1129</v>
      </c>
      <c r="B472" s="21" t="s">
        <v>24</v>
      </c>
      <c r="C472" s="20" t="s">
        <v>111</v>
      </c>
      <c r="D472" s="20" t="s">
        <v>112</v>
      </c>
      <c r="E472" s="20" t="s">
        <v>346</v>
      </c>
      <c r="F472" s="20" t="s">
        <v>1130</v>
      </c>
      <c r="G472" s="22">
        <v>11.723764184165907</v>
      </c>
      <c r="H472" s="22">
        <v>0.99000249066996482</v>
      </c>
      <c r="I472" s="22">
        <v>15330.180806675948</v>
      </c>
      <c r="J472" s="22">
        <v>1518069.8191933241</v>
      </c>
      <c r="K472" s="23">
        <v>4.8036000000000001E-11</v>
      </c>
    </row>
    <row r="473" spans="1:11">
      <c r="A473" s="20" t="s">
        <v>1131</v>
      </c>
      <c r="B473" s="21" t="s">
        <v>24</v>
      </c>
      <c r="C473" s="20" t="s">
        <v>111</v>
      </c>
      <c r="D473" s="20" t="s">
        <v>112</v>
      </c>
      <c r="E473" s="20" t="s">
        <v>346</v>
      </c>
      <c r="F473" s="20" t="s">
        <v>1132</v>
      </c>
      <c r="G473" s="22">
        <v>13.162334157859231</v>
      </c>
      <c r="H473" s="22">
        <v>0.88996285411270992</v>
      </c>
      <c r="I473" s="22">
        <v>244667.5938803895</v>
      </c>
      <c r="J473" s="22">
        <v>1978832.4061196104</v>
      </c>
      <c r="K473" s="23">
        <v>8.1999999999999998E-12</v>
      </c>
    </row>
    <row r="474" spans="1:11">
      <c r="A474" s="20" t="s">
        <v>1133</v>
      </c>
      <c r="B474" s="21" t="s">
        <v>24</v>
      </c>
      <c r="C474" s="20" t="s">
        <v>111</v>
      </c>
      <c r="D474" s="20" t="s">
        <v>112</v>
      </c>
      <c r="E474" s="20" t="s">
        <v>346</v>
      </c>
      <c r="F474" s="20" t="s">
        <v>1132</v>
      </c>
      <c r="G474" s="22">
        <v>13.161857431976614</v>
      </c>
      <c r="H474" s="22">
        <v>0.88999600612123686</v>
      </c>
      <c r="I474" s="22">
        <v>244593.88038942983</v>
      </c>
      <c r="J474" s="22">
        <v>1978906.1196105701</v>
      </c>
      <c r="K474" s="23">
        <v>3.4000000000000001E-12</v>
      </c>
    </row>
    <row r="475" spans="1:11">
      <c r="A475" s="20" t="s">
        <v>1134</v>
      </c>
      <c r="B475" s="21" t="s">
        <v>24</v>
      </c>
      <c r="C475" s="20" t="s">
        <v>111</v>
      </c>
      <c r="D475" s="20" t="s">
        <v>112</v>
      </c>
      <c r="E475" s="20" t="s">
        <v>200</v>
      </c>
      <c r="F475" s="20" t="s">
        <v>1135</v>
      </c>
      <c r="G475" s="22">
        <v>15.462858403176003</v>
      </c>
      <c r="H475" s="22">
        <v>0.72998203037719034</v>
      </c>
      <c r="I475" s="22">
        <v>244852.2948539638</v>
      </c>
      <c r="J475" s="22">
        <v>661947.70514603623</v>
      </c>
      <c r="K475" s="23">
        <v>2.3199999999999998E-12</v>
      </c>
    </row>
    <row r="476" spans="1:11">
      <c r="A476" s="20" t="s">
        <v>1136</v>
      </c>
      <c r="B476" s="21" t="s">
        <v>24</v>
      </c>
      <c r="C476" s="20" t="s">
        <v>111</v>
      </c>
      <c r="D476" s="20" t="s">
        <v>112</v>
      </c>
      <c r="E476" s="20" t="s">
        <v>222</v>
      </c>
      <c r="F476" s="20" t="s">
        <v>1137</v>
      </c>
      <c r="G476" s="22">
        <v>16.469182717334721</v>
      </c>
      <c r="H476" s="22">
        <v>0.66000120185433098</v>
      </c>
      <c r="I476" s="22">
        <v>587823.92211404722</v>
      </c>
      <c r="J476" s="22">
        <v>1141076.0778859528</v>
      </c>
      <c r="K476" s="23">
        <v>3.8879999999999999E-11</v>
      </c>
    </row>
    <row r="477" spans="1:11">
      <c r="A477" s="20" t="s">
        <v>1138</v>
      </c>
      <c r="B477" s="21" t="s">
        <v>24</v>
      </c>
      <c r="C477" s="20" t="s">
        <v>111</v>
      </c>
      <c r="D477" s="20" t="s">
        <v>112</v>
      </c>
      <c r="E477" s="20" t="s">
        <v>346</v>
      </c>
      <c r="F477" s="20" t="s">
        <v>1139</v>
      </c>
      <c r="G477" s="22">
        <v>14.312347150259068</v>
      </c>
      <c r="H477" s="22">
        <v>0.80998976701953629</v>
      </c>
      <c r="I477" s="22">
        <v>366719.74965229497</v>
      </c>
      <c r="J477" s="22">
        <v>1563280.2503477051</v>
      </c>
      <c r="K477" s="23">
        <v>5.5799999999999997E-11</v>
      </c>
    </row>
    <row r="478" spans="1:11">
      <c r="A478" s="20" t="s">
        <v>1140</v>
      </c>
      <c r="B478" s="21" t="s">
        <v>24</v>
      </c>
      <c r="C478" s="20" t="s">
        <v>111</v>
      </c>
      <c r="D478" s="20" t="s">
        <v>112</v>
      </c>
      <c r="E478" s="20" t="s">
        <v>346</v>
      </c>
      <c r="F478" s="20" t="s">
        <v>1141</v>
      </c>
      <c r="G478" s="22">
        <v>13.593175376941391</v>
      </c>
      <c r="H478" s="22">
        <v>0.86000171231283795</v>
      </c>
      <c r="I478" s="22">
        <v>864447.42698191945</v>
      </c>
      <c r="J478" s="22">
        <v>5310252.5730180806</v>
      </c>
      <c r="K478" s="23">
        <v>1.6359999999999999E-11</v>
      </c>
    </row>
    <row r="479" spans="1:11">
      <c r="A479" s="20" t="s">
        <v>1142</v>
      </c>
      <c r="B479" s="21" t="s">
        <v>24</v>
      </c>
      <c r="C479" s="20" t="s">
        <v>111</v>
      </c>
      <c r="D479" s="20" t="s">
        <v>112</v>
      </c>
      <c r="E479" s="20" t="s">
        <v>222</v>
      </c>
      <c r="F479" s="20" t="s">
        <v>1143</v>
      </c>
      <c r="G479" s="22">
        <v>18.195090138738887</v>
      </c>
      <c r="H479" s="22">
        <v>0.53997982345348494</v>
      </c>
      <c r="I479" s="22">
        <v>553726.28650904016</v>
      </c>
      <c r="J479" s="22">
        <v>649973.71349095984</v>
      </c>
      <c r="K479" s="23">
        <v>4.7999999999999997E-12</v>
      </c>
    </row>
    <row r="480" spans="1:11">
      <c r="A480" s="20" t="s">
        <v>1144</v>
      </c>
      <c r="B480" s="21" t="s">
        <v>24</v>
      </c>
      <c r="C480" s="20" t="s">
        <v>111</v>
      </c>
      <c r="D480" s="20" t="s">
        <v>112</v>
      </c>
      <c r="E480" s="20" t="s">
        <v>200</v>
      </c>
      <c r="F480" s="20" t="s">
        <v>1145</v>
      </c>
      <c r="G480" s="22">
        <v>16.469401660870183</v>
      </c>
      <c r="H480" s="22">
        <v>0.65998597629553668</v>
      </c>
      <c r="I480" s="22">
        <v>479045.75799721834</v>
      </c>
      <c r="J480" s="22">
        <v>929854.2420027816</v>
      </c>
      <c r="K480" s="23">
        <v>5.1599999999999998E-12</v>
      </c>
    </row>
    <row r="481" spans="1:11">
      <c r="A481" s="20" t="s">
        <v>1146</v>
      </c>
      <c r="B481" s="21" t="s">
        <v>24</v>
      </c>
      <c r="C481" s="20" t="s">
        <v>111</v>
      </c>
      <c r="D481" s="20" t="s">
        <v>112</v>
      </c>
      <c r="E481" s="20" t="s">
        <v>346</v>
      </c>
      <c r="F481" s="20" t="s">
        <v>1147</v>
      </c>
      <c r="G481" s="22">
        <v>14.743390661955791</v>
      </c>
      <c r="H481" s="22">
        <v>0.7800145575830465</v>
      </c>
      <c r="I481" s="22">
        <v>753384.14464534062</v>
      </c>
      <c r="J481" s="22">
        <v>2671315.8553546593</v>
      </c>
      <c r="K481" s="23">
        <v>1.5159999999999999E-11</v>
      </c>
    </row>
    <row r="482" spans="1:11">
      <c r="A482" s="20" t="s">
        <v>1148</v>
      </c>
      <c r="B482" s="21" t="s">
        <v>24</v>
      </c>
      <c r="C482" s="20" t="s">
        <v>111</v>
      </c>
      <c r="D482" s="20" t="s">
        <v>112</v>
      </c>
      <c r="E482" s="20" t="s">
        <v>346</v>
      </c>
      <c r="F482" s="20" t="s">
        <v>1149</v>
      </c>
      <c r="G482" s="22">
        <v>15.462467880683722</v>
      </c>
      <c r="H482" s="22">
        <v>0.7300091877132322</v>
      </c>
      <c r="I482" s="22">
        <v>966675.1043115434</v>
      </c>
      <c r="J482" s="22">
        <v>2613724.8956884565</v>
      </c>
      <c r="K482" s="23">
        <v>4.9039999999999999E-11</v>
      </c>
    </row>
    <row r="483" spans="1:11">
      <c r="A483" s="20" t="s">
        <v>1150</v>
      </c>
      <c r="B483" s="21" t="s">
        <v>24</v>
      </c>
      <c r="C483" s="20" t="s">
        <v>113</v>
      </c>
      <c r="D483" s="20" t="s">
        <v>114</v>
      </c>
      <c r="E483" s="20" t="s">
        <v>200</v>
      </c>
      <c r="F483" s="20" t="s">
        <v>1151</v>
      </c>
      <c r="G483" s="22">
        <v>19.201316555135293</v>
      </c>
      <c r="H483" s="22">
        <v>0.47000580284177385</v>
      </c>
      <c r="I483" s="22">
        <v>728636.02225312928</v>
      </c>
      <c r="J483" s="22">
        <v>646163.97774687072</v>
      </c>
      <c r="K483" s="23">
        <v>4.9800000000000002E-12</v>
      </c>
    </row>
    <row r="484" spans="1:11">
      <c r="A484" s="20" t="s">
        <v>1152</v>
      </c>
      <c r="B484" s="21" t="s">
        <v>24</v>
      </c>
      <c r="C484" s="20" t="s">
        <v>111</v>
      </c>
      <c r="D484" s="20" t="s">
        <v>112</v>
      </c>
      <c r="E484" s="20" t="s">
        <v>200</v>
      </c>
      <c r="F484" s="20" t="s">
        <v>1145</v>
      </c>
      <c r="G484" s="22">
        <v>16.469486833700049</v>
      </c>
      <c r="H484" s="22">
        <v>0.65998005328928733</v>
      </c>
      <c r="I484" s="22">
        <v>479054.10292072309</v>
      </c>
      <c r="J484" s="22">
        <v>929845.89707927697</v>
      </c>
      <c r="K484" s="23">
        <v>3.2599999999999998E-12</v>
      </c>
    </row>
    <row r="485" spans="1:11">
      <c r="A485" s="20" t="s">
        <v>1153</v>
      </c>
      <c r="B485" s="21" t="s">
        <v>24</v>
      </c>
      <c r="C485" s="20" t="s">
        <v>111</v>
      </c>
      <c r="D485" s="20" t="s">
        <v>112</v>
      </c>
      <c r="E485" s="20" t="s">
        <v>200</v>
      </c>
      <c r="F485" s="20" t="s">
        <v>1154</v>
      </c>
      <c r="G485" s="22">
        <v>17.331738263549031</v>
      </c>
      <c r="H485" s="22">
        <v>0.60001820142218143</v>
      </c>
      <c r="I485" s="22">
        <v>441339.91655076499</v>
      </c>
      <c r="J485" s="22">
        <v>662060.08344923495</v>
      </c>
      <c r="K485" s="23">
        <v>7.0000000000000005E-13</v>
      </c>
    </row>
    <row r="486" spans="1:11">
      <c r="A486" s="20" t="s">
        <v>1155</v>
      </c>
      <c r="B486" s="21" t="s">
        <v>24</v>
      </c>
      <c r="C486" s="20" t="s">
        <v>111</v>
      </c>
      <c r="D486" s="20" t="s">
        <v>112</v>
      </c>
      <c r="E486" s="20" t="s">
        <v>222</v>
      </c>
      <c r="F486" s="20" t="s">
        <v>1156</v>
      </c>
      <c r="G486" s="22">
        <v>18.051693418940609</v>
      </c>
      <c r="H486" s="22">
        <v>0.54995177893319835</v>
      </c>
      <c r="I486" s="22">
        <v>560760.08344923484</v>
      </c>
      <c r="J486" s="22">
        <v>685239.91655076516</v>
      </c>
      <c r="K486" s="23">
        <v>7.0000000000000005E-13</v>
      </c>
    </row>
    <row r="487" spans="1:11">
      <c r="A487" s="20" t="s">
        <v>1157</v>
      </c>
      <c r="B487" s="21" t="s">
        <v>24</v>
      </c>
      <c r="C487" s="20" t="s">
        <v>111</v>
      </c>
      <c r="D487" s="20" t="s">
        <v>112</v>
      </c>
      <c r="E487" s="20" t="s">
        <v>346</v>
      </c>
      <c r="F487" s="20" t="s">
        <v>1158</v>
      </c>
      <c r="G487" s="22">
        <v>14.887284231397247</v>
      </c>
      <c r="H487" s="22">
        <v>0.77000805066778533</v>
      </c>
      <c r="I487" s="22">
        <v>788780.38942976343</v>
      </c>
      <c r="J487" s="22">
        <v>2640819.6105702366</v>
      </c>
      <c r="K487" s="23">
        <v>5.2639999999999999E-11</v>
      </c>
    </row>
    <row r="488" spans="1:11">
      <c r="A488" s="20" t="s">
        <v>1159</v>
      </c>
      <c r="B488" s="21" t="s">
        <v>24</v>
      </c>
      <c r="C488" s="20" t="s">
        <v>111</v>
      </c>
      <c r="D488" s="20" t="s">
        <v>112</v>
      </c>
      <c r="E488" s="20" t="s">
        <v>261</v>
      </c>
      <c r="F488" s="20" t="s">
        <v>1160</v>
      </c>
      <c r="G488" s="22">
        <v>16.900778958944283</v>
      </c>
      <c r="H488" s="22">
        <v>0.6299875550108287</v>
      </c>
      <c r="I488" s="22">
        <v>807515.15994436748</v>
      </c>
      <c r="J488" s="22">
        <v>1374884.8400556326</v>
      </c>
      <c r="K488" s="23">
        <v>1.1319999999999999E-11</v>
      </c>
    </row>
    <row r="489" spans="1:11">
      <c r="A489" s="20" t="s">
        <v>1161</v>
      </c>
      <c r="B489" s="21" t="s">
        <v>24</v>
      </c>
      <c r="C489" s="20" t="s">
        <v>111</v>
      </c>
      <c r="D489" s="20" t="s">
        <v>112</v>
      </c>
      <c r="E489" s="20" t="s">
        <v>200</v>
      </c>
      <c r="F489" s="20" t="s">
        <v>1162</v>
      </c>
      <c r="G489" s="22">
        <v>16.469434232026146</v>
      </c>
      <c r="H489" s="22">
        <v>0.6599837112638286</v>
      </c>
      <c r="I489" s="22">
        <v>998831.84979137708</v>
      </c>
      <c r="J489" s="22">
        <v>1938768.1502086229</v>
      </c>
      <c r="K489" s="23">
        <v>3.3479999999999997E-11</v>
      </c>
    </row>
    <row r="490" spans="1:11">
      <c r="A490" s="20" t="s">
        <v>1163</v>
      </c>
      <c r="B490" s="21" t="s">
        <v>24</v>
      </c>
      <c r="C490" s="20" t="s">
        <v>113</v>
      </c>
      <c r="D490" s="20" t="s">
        <v>114</v>
      </c>
      <c r="E490" s="20" t="s">
        <v>927</v>
      </c>
      <c r="F490" s="20" t="s">
        <v>1164</v>
      </c>
      <c r="G490" s="22">
        <v>22.7964155669757</v>
      </c>
      <c r="H490" s="22">
        <v>0.21999891745648822</v>
      </c>
      <c r="I490" s="22">
        <v>3020398.1919332407</v>
      </c>
      <c r="J490" s="22">
        <v>851901.80806675937</v>
      </c>
      <c r="K490" s="23">
        <v>2.0380000000000002E-11</v>
      </c>
    </row>
    <row r="491" spans="1:11">
      <c r="A491" s="20" t="s">
        <v>1165</v>
      </c>
      <c r="B491" s="21" t="s">
        <v>24</v>
      </c>
      <c r="C491" s="20" t="s">
        <v>111</v>
      </c>
      <c r="D491" s="20" t="s">
        <v>112</v>
      </c>
      <c r="E491" s="20" t="s">
        <v>286</v>
      </c>
      <c r="F491" s="20" t="s">
        <v>1166</v>
      </c>
      <c r="G491" s="22">
        <v>11.867508977719112</v>
      </c>
      <c r="H491" s="22">
        <v>0.98000632978309377</v>
      </c>
      <c r="I491" s="22">
        <v>112932.80667593925</v>
      </c>
      <c r="J491" s="22">
        <v>5535495.1933240611</v>
      </c>
      <c r="K491" s="23">
        <v>8.7600000000000006E-12</v>
      </c>
    </row>
    <row r="492" spans="1:11">
      <c r="A492" s="20" t="s">
        <v>1167</v>
      </c>
      <c r="B492" s="21" t="s">
        <v>24</v>
      </c>
      <c r="C492" s="20" t="s">
        <v>111</v>
      </c>
      <c r="D492" s="20" t="s">
        <v>112</v>
      </c>
      <c r="E492" s="20" t="s">
        <v>222</v>
      </c>
      <c r="F492" s="20" t="s">
        <v>1168</v>
      </c>
      <c r="G492" s="22">
        <v>17.763728343728342</v>
      </c>
      <c r="H492" s="22">
        <v>0.5699771666391974</v>
      </c>
      <c r="I492" s="22">
        <v>620522.94853963819</v>
      </c>
      <c r="J492" s="22">
        <v>822477.05146036181</v>
      </c>
      <c r="K492" s="23">
        <v>5.5599999999999997E-12</v>
      </c>
    </row>
    <row r="493" spans="1:11">
      <c r="A493" s="20" t="s">
        <v>1169</v>
      </c>
      <c r="B493" s="21" t="s">
        <v>24</v>
      </c>
      <c r="C493" s="20" t="s">
        <v>113</v>
      </c>
      <c r="D493" s="20" t="s">
        <v>114</v>
      </c>
      <c r="E493" s="20" t="s">
        <v>200</v>
      </c>
      <c r="F493" s="20" t="s">
        <v>1170</v>
      </c>
      <c r="G493" s="22">
        <v>20.926855996744376</v>
      </c>
      <c r="H493" s="22">
        <v>0.35001001413460536</v>
      </c>
      <c r="I493" s="22">
        <v>2236095.5493741306</v>
      </c>
      <c r="J493" s="22">
        <v>1204104.4506258694</v>
      </c>
      <c r="K493" s="23">
        <v>1.0599999999999999E-11</v>
      </c>
    </row>
    <row r="494" spans="1:11">
      <c r="A494" s="20" t="s">
        <v>1171</v>
      </c>
      <c r="B494" s="21" t="s">
        <v>24</v>
      </c>
      <c r="C494" s="20" t="s">
        <v>111</v>
      </c>
      <c r="D494" s="20" t="s">
        <v>112</v>
      </c>
      <c r="E494" s="20" t="s">
        <v>200</v>
      </c>
      <c r="F494" s="20" t="s">
        <v>1172</v>
      </c>
      <c r="G494" s="22">
        <v>15.318948824343016</v>
      </c>
      <c r="H494" s="22">
        <v>0.7399896506020156</v>
      </c>
      <c r="I494" s="22">
        <v>394773.71349095972</v>
      </c>
      <c r="J494" s="22">
        <v>1123526.2865090403</v>
      </c>
      <c r="K494" s="23">
        <v>4.7999999999999997E-12</v>
      </c>
    </row>
    <row r="495" spans="1:11">
      <c r="A495" s="20" t="s">
        <v>1173</v>
      </c>
      <c r="B495" s="21" t="s">
        <v>24</v>
      </c>
      <c r="C495" s="20" t="s">
        <v>111</v>
      </c>
      <c r="D495" s="20" t="s">
        <v>112</v>
      </c>
      <c r="E495" s="20" t="s">
        <v>381</v>
      </c>
      <c r="F495" s="20" t="s">
        <v>1174</v>
      </c>
      <c r="G495" s="22">
        <v>17.33201562856781</v>
      </c>
      <c r="H495" s="22">
        <v>0.59999891317330956</v>
      </c>
      <c r="I495" s="22">
        <v>6308157.5396383842</v>
      </c>
      <c r="J495" s="22">
        <v>9462193.4603616148</v>
      </c>
      <c r="K495" s="23">
        <v>2.1139999999999999E-10</v>
      </c>
    </row>
    <row r="496" spans="1:11">
      <c r="A496" s="20" t="s">
        <v>1175</v>
      </c>
      <c r="B496" s="21" t="s">
        <v>24</v>
      </c>
      <c r="C496" s="20" t="s">
        <v>111</v>
      </c>
      <c r="D496" s="20" t="s">
        <v>112</v>
      </c>
      <c r="E496" s="20" t="s">
        <v>222</v>
      </c>
      <c r="F496" s="20" t="s">
        <v>1176</v>
      </c>
      <c r="G496" s="22">
        <v>17.332015960393289</v>
      </c>
      <c r="H496" s="22">
        <v>0.59999889009782414</v>
      </c>
      <c r="I496" s="22">
        <v>1421823.5452016692</v>
      </c>
      <c r="J496" s="22">
        <v>2132725.4547983306</v>
      </c>
      <c r="K496" s="23">
        <v>1.46E-11</v>
      </c>
    </row>
    <row r="497" spans="1:11">
      <c r="A497" s="20" t="s">
        <v>1177</v>
      </c>
      <c r="B497" s="21" t="s">
        <v>24</v>
      </c>
      <c r="C497" s="20" t="s">
        <v>111</v>
      </c>
      <c r="D497" s="20" t="s">
        <v>112</v>
      </c>
      <c r="E497" s="20" t="s">
        <v>346</v>
      </c>
      <c r="F497" s="20" t="s">
        <v>1178</v>
      </c>
      <c r="G497" s="22">
        <v>15.606262482168331</v>
      </c>
      <c r="H497" s="22">
        <v>0.72000956313154862</v>
      </c>
      <c r="I497" s="22">
        <v>588819.88873435324</v>
      </c>
      <c r="J497" s="22">
        <v>1514180.1112656468</v>
      </c>
      <c r="K497" s="23">
        <v>3.0880000000000001E-11</v>
      </c>
    </row>
    <row r="498" spans="1:11">
      <c r="A498" s="20" t="s">
        <v>1179</v>
      </c>
      <c r="B498" s="21" t="s">
        <v>24</v>
      </c>
      <c r="C498" s="20" t="s">
        <v>111</v>
      </c>
      <c r="D498" s="20" t="s">
        <v>112</v>
      </c>
      <c r="E498" s="20" t="s">
        <v>222</v>
      </c>
      <c r="F498" s="20" t="s">
        <v>1180</v>
      </c>
      <c r="G498" s="22">
        <v>17.332002438281013</v>
      </c>
      <c r="H498" s="22">
        <v>0.59999983043942895</v>
      </c>
      <c r="I498" s="22">
        <v>524960.2225312934</v>
      </c>
      <c r="J498" s="22">
        <v>787439.7774687066</v>
      </c>
      <c r="K498" s="23">
        <v>1.824E-11</v>
      </c>
    </row>
    <row r="499" spans="1:11">
      <c r="A499" s="20" t="s">
        <v>1181</v>
      </c>
      <c r="B499" s="21" t="s">
        <v>24</v>
      </c>
      <c r="C499" s="20" t="s">
        <v>113</v>
      </c>
      <c r="D499" s="20" t="s">
        <v>114</v>
      </c>
      <c r="E499" s="20" t="s">
        <v>1182</v>
      </c>
      <c r="F499" s="20" t="s">
        <v>1183</v>
      </c>
      <c r="G499" s="22">
        <v>20.063839895867229</v>
      </c>
      <c r="H499" s="22">
        <v>0.41002504201201473</v>
      </c>
      <c r="I499" s="22">
        <v>906496.52294853935</v>
      </c>
      <c r="J499" s="22">
        <v>630003.47705146065</v>
      </c>
      <c r="K499" s="23">
        <v>9.1799999999999993E-12</v>
      </c>
    </row>
    <row r="500" spans="1:11">
      <c r="A500" s="20" t="s">
        <v>1184</v>
      </c>
      <c r="B500" s="21" t="s">
        <v>24</v>
      </c>
      <c r="C500" s="20" t="s">
        <v>111</v>
      </c>
      <c r="D500" s="20" t="s">
        <v>112</v>
      </c>
      <c r="E500" s="20" t="s">
        <v>236</v>
      </c>
      <c r="F500" s="20" t="s">
        <v>1185</v>
      </c>
      <c r="G500" s="22">
        <v>15.606433453960594</v>
      </c>
      <c r="H500" s="22">
        <v>0.71999767357714928</v>
      </c>
      <c r="I500" s="22">
        <v>487456.0500695408</v>
      </c>
      <c r="J500" s="22">
        <v>1253443.9499304593</v>
      </c>
      <c r="K500" s="23">
        <v>1.116E-11</v>
      </c>
    </row>
    <row r="501" spans="1:11">
      <c r="A501" s="20" t="s">
        <v>1186</v>
      </c>
      <c r="B501" s="21" t="s">
        <v>24</v>
      </c>
      <c r="C501" s="20" t="s">
        <v>111</v>
      </c>
      <c r="D501" s="20" t="s">
        <v>112</v>
      </c>
      <c r="E501" s="20" t="s">
        <v>261</v>
      </c>
      <c r="F501" s="20" t="s">
        <v>1187</v>
      </c>
      <c r="G501" s="22">
        <v>14.455813509731586</v>
      </c>
      <c r="H501" s="22">
        <v>0.80001296872520267</v>
      </c>
      <c r="I501" s="22">
        <v>314419.61057023634</v>
      </c>
      <c r="J501" s="22">
        <v>1257780.3894297637</v>
      </c>
      <c r="K501" s="23">
        <v>5.2639999999999999E-11</v>
      </c>
    </row>
    <row r="502" spans="1:11">
      <c r="A502" s="20" t="s">
        <v>1188</v>
      </c>
      <c r="B502" s="21" t="s">
        <v>24</v>
      </c>
      <c r="C502" s="20" t="s">
        <v>111</v>
      </c>
      <c r="D502" s="20" t="s">
        <v>112</v>
      </c>
      <c r="E502" s="20" t="s">
        <v>200</v>
      </c>
      <c r="F502" s="20" t="s">
        <v>1189</v>
      </c>
      <c r="G502" s="22">
        <v>16.469801293900186</v>
      </c>
      <c r="H502" s="22">
        <v>0.65995818540332507</v>
      </c>
      <c r="I502" s="22">
        <v>441510.29207232274</v>
      </c>
      <c r="J502" s="22">
        <v>856889.70792767731</v>
      </c>
      <c r="K502" s="23">
        <v>4.7400000000000004E-12</v>
      </c>
    </row>
    <row r="503" spans="1:11">
      <c r="A503" s="20" t="s">
        <v>1190</v>
      </c>
      <c r="B503" s="21" t="s">
        <v>24</v>
      </c>
      <c r="C503" s="20" t="s">
        <v>111</v>
      </c>
      <c r="D503" s="20" t="s">
        <v>112</v>
      </c>
      <c r="E503" s="20" t="s">
        <v>200</v>
      </c>
      <c r="F503" s="20" t="s">
        <v>1191</v>
      </c>
      <c r="G503" s="22">
        <v>13.736633071404167</v>
      </c>
      <c r="H503" s="22">
        <v>0.85002551659219983</v>
      </c>
      <c r="I503" s="22">
        <v>175590.12517385243</v>
      </c>
      <c r="J503" s="22">
        <v>995209.87482614757</v>
      </c>
      <c r="K503" s="23">
        <v>8.2400000000000004E-12</v>
      </c>
    </row>
    <row r="504" spans="1:11">
      <c r="A504" s="20" t="s">
        <v>1192</v>
      </c>
      <c r="B504" s="21" t="s">
        <v>24</v>
      </c>
      <c r="C504" s="20" t="s">
        <v>111</v>
      </c>
      <c r="D504" s="20" t="s">
        <v>112</v>
      </c>
      <c r="E504" s="20" t="s">
        <v>222</v>
      </c>
      <c r="F504" s="20" t="s">
        <v>1193</v>
      </c>
      <c r="G504" s="22">
        <v>14.600740037950665</v>
      </c>
      <c r="H504" s="22">
        <v>0.78993462879341692</v>
      </c>
      <c r="I504" s="22">
        <v>221408.90125173857</v>
      </c>
      <c r="J504" s="22">
        <v>832591.09874826146</v>
      </c>
      <c r="K504" s="23">
        <v>6.8199999999999996E-12</v>
      </c>
    </row>
    <row r="505" spans="1:11">
      <c r="A505" s="20" t="s">
        <v>1194</v>
      </c>
      <c r="B505" s="21" t="s">
        <v>24</v>
      </c>
      <c r="C505" s="20" t="s">
        <v>111</v>
      </c>
      <c r="D505" s="20" t="s">
        <v>112</v>
      </c>
      <c r="E505" s="20" t="s">
        <v>200</v>
      </c>
      <c r="F505" s="20" t="s">
        <v>1195</v>
      </c>
      <c r="G505" s="22">
        <v>16.038071161048688</v>
      </c>
      <c r="H505" s="22">
        <v>0.68998114318159331</v>
      </c>
      <c r="I505" s="22">
        <v>331100.13908205833</v>
      </c>
      <c r="J505" s="22">
        <v>736899.86091794167</v>
      </c>
      <c r="K505" s="23">
        <v>5.9599999999999996E-12</v>
      </c>
    </row>
    <row r="506" spans="1:11">
      <c r="A506" s="20" t="s">
        <v>1196</v>
      </c>
      <c r="B506" s="21" t="s">
        <v>24</v>
      </c>
      <c r="C506" s="20" t="s">
        <v>111</v>
      </c>
      <c r="D506" s="20" t="s">
        <v>112</v>
      </c>
      <c r="E506" s="20" t="s">
        <v>200</v>
      </c>
      <c r="F506" s="20" t="s">
        <v>1197</v>
      </c>
      <c r="G506" s="22">
        <v>14.024792210876276</v>
      </c>
      <c r="H506" s="22">
        <v>0.82998663345783896</v>
      </c>
      <c r="I506" s="22">
        <v>214777.88595271204</v>
      </c>
      <c r="J506" s="22">
        <v>1048522.114047288</v>
      </c>
      <c r="K506" s="23">
        <v>2.172E-11</v>
      </c>
    </row>
    <row r="507" spans="1:11">
      <c r="A507" s="20" t="s">
        <v>1198</v>
      </c>
      <c r="B507" s="21" t="s">
        <v>24</v>
      </c>
      <c r="C507" s="20" t="s">
        <v>111</v>
      </c>
      <c r="D507" s="20" t="s">
        <v>112</v>
      </c>
      <c r="E507" s="20" t="s">
        <v>200</v>
      </c>
      <c r="F507" s="20" t="s">
        <v>1199</v>
      </c>
      <c r="G507" s="22">
        <v>14.455793838015584</v>
      </c>
      <c r="H507" s="22">
        <v>0.80001433671657973</v>
      </c>
      <c r="I507" s="22">
        <v>279759.94436717662</v>
      </c>
      <c r="J507" s="22">
        <v>1119140.0556328234</v>
      </c>
      <c r="K507" s="23">
        <v>2.9479999999999998E-11</v>
      </c>
    </row>
    <row r="508" spans="1:11">
      <c r="A508" s="20" t="s">
        <v>1200</v>
      </c>
      <c r="B508" s="21" t="s">
        <v>24</v>
      </c>
      <c r="C508" s="20" t="s">
        <v>111</v>
      </c>
      <c r="D508" s="20" t="s">
        <v>112</v>
      </c>
      <c r="E508" s="20" t="s">
        <v>381</v>
      </c>
      <c r="F508" s="20" t="s">
        <v>1201</v>
      </c>
      <c r="G508" s="22">
        <v>11.867505686540802</v>
      </c>
      <c r="H508" s="22">
        <v>0.98000655865502073</v>
      </c>
      <c r="I508" s="22">
        <v>172420.87899860906</v>
      </c>
      <c r="J508" s="22">
        <v>8451451.1210013907</v>
      </c>
      <c r="K508" s="23">
        <v>1.4159999999999999E-11</v>
      </c>
    </row>
    <row r="509" spans="1:11">
      <c r="A509" s="20" t="s">
        <v>1202</v>
      </c>
      <c r="B509" s="21" t="s">
        <v>24</v>
      </c>
      <c r="C509" s="20" t="s">
        <v>111</v>
      </c>
      <c r="D509" s="20" t="s">
        <v>112</v>
      </c>
      <c r="E509" s="20" t="s">
        <v>200</v>
      </c>
      <c r="F509" s="20" t="s">
        <v>1203</v>
      </c>
      <c r="G509" s="22">
        <v>15.750928571428572</v>
      </c>
      <c r="H509" s="22">
        <v>0.70994933439300612</v>
      </c>
      <c r="I509" s="22">
        <v>243642.55910987486</v>
      </c>
      <c r="J509" s="22">
        <v>596357.44089012512</v>
      </c>
      <c r="K509" s="23">
        <v>2.4999999999999998E-12</v>
      </c>
    </row>
    <row r="510" spans="1:11">
      <c r="A510" s="20" t="s">
        <v>1204</v>
      </c>
      <c r="B510" s="21" t="s">
        <v>24</v>
      </c>
      <c r="C510" s="20" t="s">
        <v>111</v>
      </c>
      <c r="D510" s="20" t="s">
        <v>112</v>
      </c>
      <c r="E510" s="20" t="s">
        <v>200</v>
      </c>
      <c r="F510" s="20" t="s">
        <v>1205</v>
      </c>
      <c r="G510" s="22">
        <v>17.619977393063241</v>
      </c>
      <c r="H510" s="22">
        <v>0.57997375569796661</v>
      </c>
      <c r="I510" s="22">
        <v>353011.05702364398</v>
      </c>
      <c r="J510" s="22">
        <v>487438.94297635602</v>
      </c>
      <c r="K510" s="23">
        <v>7.1999999999999996E-13</v>
      </c>
    </row>
    <row r="511" spans="1:11">
      <c r="A511" s="20" t="s">
        <v>1206</v>
      </c>
      <c r="B511" s="21" t="s">
        <v>24</v>
      </c>
      <c r="C511" s="20" t="s">
        <v>111</v>
      </c>
      <c r="D511" s="20" t="s">
        <v>112</v>
      </c>
      <c r="E511" s="20" t="s">
        <v>252</v>
      </c>
      <c r="F511" s="20" t="s">
        <v>1205</v>
      </c>
      <c r="G511" s="22">
        <v>17.619977393063241</v>
      </c>
      <c r="H511" s="22">
        <v>0.57997375569796661</v>
      </c>
      <c r="I511" s="22">
        <v>353011.05702364398</v>
      </c>
      <c r="J511" s="22">
        <v>487438.94297635602</v>
      </c>
      <c r="K511" s="23">
        <v>7.1999999999999996E-13</v>
      </c>
    </row>
    <row r="512" spans="1:11">
      <c r="A512" s="20" t="s">
        <v>1207</v>
      </c>
      <c r="B512" s="21" t="s">
        <v>24</v>
      </c>
      <c r="C512" s="20" t="s">
        <v>113</v>
      </c>
      <c r="D512" s="20" t="s">
        <v>114</v>
      </c>
      <c r="E512" s="20" t="s">
        <v>200</v>
      </c>
      <c r="F512" s="20" t="s">
        <v>1208</v>
      </c>
      <c r="G512" s="22">
        <v>19.920559948706988</v>
      </c>
      <c r="H512" s="22">
        <v>0.41998887700229576</v>
      </c>
      <c r="I512" s="22">
        <v>1356936.0222531292</v>
      </c>
      <c r="J512" s="22">
        <v>982563.97774687095</v>
      </c>
      <c r="K512" s="23">
        <v>2.0980000000000001E-11</v>
      </c>
    </row>
    <row r="513" spans="1:11">
      <c r="A513" s="20" t="s">
        <v>1209</v>
      </c>
      <c r="B513" s="21" t="s">
        <v>24</v>
      </c>
      <c r="C513" s="20" t="s">
        <v>111</v>
      </c>
      <c r="D513" s="20" t="s">
        <v>112</v>
      </c>
      <c r="E513" s="20" t="s">
        <v>200</v>
      </c>
      <c r="F513" s="20" t="s">
        <v>1210</v>
      </c>
      <c r="G513" s="22">
        <v>13.73739621083536</v>
      </c>
      <c r="H513" s="22">
        <v>0.84997244709072606</v>
      </c>
      <c r="I513" s="22">
        <v>327045.06258692627</v>
      </c>
      <c r="J513" s="22">
        <v>1852854.9374130738</v>
      </c>
      <c r="K513" s="23">
        <v>5.0440000000000002E-11</v>
      </c>
    </row>
    <row r="514" spans="1:11">
      <c r="A514" s="20" t="s">
        <v>1211</v>
      </c>
      <c r="B514" s="21" t="s">
        <v>24</v>
      </c>
      <c r="C514" s="20" t="s">
        <v>111</v>
      </c>
      <c r="D514" s="20" t="s">
        <v>112</v>
      </c>
      <c r="E514" s="20" t="s">
        <v>200</v>
      </c>
      <c r="F514" s="20" t="s">
        <v>1212</v>
      </c>
      <c r="G514" s="22">
        <v>15.750377984084881</v>
      </c>
      <c r="H514" s="22">
        <v>0.70998762280355487</v>
      </c>
      <c r="I514" s="22">
        <v>437338.66481223924</v>
      </c>
      <c r="J514" s="22">
        <v>1070661.3351877606</v>
      </c>
      <c r="K514" s="23">
        <v>1.4759999999999999E-11</v>
      </c>
    </row>
    <row r="515" spans="1:11">
      <c r="A515" s="20" t="s">
        <v>1213</v>
      </c>
      <c r="B515" s="21" t="s">
        <v>24</v>
      </c>
      <c r="C515" s="20" t="s">
        <v>111</v>
      </c>
      <c r="D515" s="20" t="s">
        <v>112</v>
      </c>
      <c r="E515" s="20" t="s">
        <v>200</v>
      </c>
      <c r="F515" s="20" t="s">
        <v>1214</v>
      </c>
      <c r="G515" s="22">
        <v>16.612629292511379</v>
      </c>
      <c r="H515" s="22">
        <v>0.6500257793802936</v>
      </c>
      <c r="I515" s="22">
        <v>676710.15299026435</v>
      </c>
      <c r="J515" s="22">
        <v>1256889.8470097356</v>
      </c>
      <c r="K515" s="23">
        <v>4.2640000000000001E-11</v>
      </c>
    </row>
    <row r="516" spans="1:11">
      <c r="A516" s="20" t="s">
        <v>1215</v>
      </c>
      <c r="B516" s="21" t="s">
        <v>24</v>
      </c>
      <c r="C516" s="20" t="s">
        <v>111</v>
      </c>
      <c r="D516" s="20" t="s">
        <v>112</v>
      </c>
      <c r="E516" s="20" t="s">
        <v>346</v>
      </c>
      <c r="F516" s="20" t="s">
        <v>1216</v>
      </c>
      <c r="G516" s="22">
        <v>15.31890127459253</v>
      </c>
      <c r="H516" s="22">
        <v>0.73999295726060288</v>
      </c>
      <c r="I516" s="22">
        <v>585457.85813630046</v>
      </c>
      <c r="J516" s="22">
        <v>1666242.1418636995</v>
      </c>
      <c r="K516" s="23">
        <v>6.0000000000000003E-12</v>
      </c>
    </row>
    <row r="517" spans="1:11">
      <c r="A517" s="20" t="s">
        <v>1217</v>
      </c>
      <c r="B517" s="21" t="s">
        <v>24</v>
      </c>
      <c r="C517" s="20" t="s">
        <v>111</v>
      </c>
      <c r="D517" s="20" t="s">
        <v>112</v>
      </c>
      <c r="E517" s="20" t="s">
        <v>213</v>
      </c>
      <c r="F517" s="20" t="s">
        <v>1218</v>
      </c>
      <c r="G517" s="22">
        <v>15.462833996588971</v>
      </c>
      <c r="H517" s="22">
        <v>0.72998372763637198</v>
      </c>
      <c r="I517" s="22">
        <v>189983.44923504867</v>
      </c>
      <c r="J517" s="22">
        <v>513616.55076495133</v>
      </c>
      <c r="K517" s="23">
        <v>4.6200000000000001E-12</v>
      </c>
    </row>
    <row r="518" spans="1:11">
      <c r="A518" s="20" t="s">
        <v>1219</v>
      </c>
      <c r="B518" s="21" t="s">
        <v>24</v>
      </c>
      <c r="C518" s="20" t="s">
        <v>113</v>
      </c>
      <c r="D518" s="20" t="s">
        <v>114</v>
      </c>
      <c r="E518" s="20" t="s">
        <v>197</v>
      </c>
      <c r="F518" s="20" t="s">
        <v>1220</v>
      </c>
      <c r="G518" s="22">
        <v>21.788930648769576</v>
      </c>
      <c r="H518" s="22">
        <v>0.29006045557930632</v>
      </c>
      <c r="I518" s="22">
        <v>793357.44089012523</v>
      </c>
      <c r="J518" s="22">
        <v>324142.55910987483</v>
      </c>
      <c r="K518" s="23">
        <v>2.4999999999999998E-12</v>
      </c>
    </row>
    <row r="519" spans="1:11">
      <c r="A519" s="20" t="s">
        <v>1221</v>
      </c>
      <c r="B519" s="21" t="s">
        <v>24</v>
      </c>
      <c r="C519" s="20" t="s">
        <v>111</v>
      </c>
      <c r="D519" s="20" t="s">
        <v>112</v>
      </c>
      <c r="E519" s="20" t="s">
        <v>346</v>
      </c>
      <c r="F519" s="20" t="s">
        <v>1222</v>
      </c>
      <c r="G519" s="22">
        <v>13.449253834941349</v>
      </c>
      <c r="H519" s="22">
        <v>0.87001016446861279</v>
      </c>
      <c r="I519" s="22">
        <v>561829.06815020868</v>
      </c>
      <c r="J519" s="22">
        <v>3760270.9318497912</v>
      </c>
      <c r="K519" s="23">
        <v>6.1599999999999996E-12</v>
      </c>
    </row>
    <row r="520" spans="1:11">
      <c r="A520" s="20" t="s">
        <v>1223</v>
      </c>
      <c r="B520" s="21" t="s">
        <v>24</v>
      </c>
      <c r="C520" s="20" t="s">
        <v>111</v>
      </c>
      <c r="D520" s="20" t="s">
        <v>112</v>
      </c>
      <c r="E520" s="20" t="s">
        <v>200</v>
      </c>
      <c r="F520" s="20" t="s">
        <v>1224</v>
      </c>
      <c r="G520" s="22">
        <v>15.319446522064323</v>
      </c>
      <c r="H520" s="22">
        <v>0.73995504019024183</v>
      </c>
      <c r="I520" s="22">
        <v>382448.12239221134</v>
      </c>
      <c r="J520" s="22">
        <v>1088251.8776077887</v>
      </c>
      <c r="K520" s="23">
        <v>5.7599999999999997E-12</v>
      </c>
    </row>
    <row r="521" spans="1:11">
      <c r="A521" s="20" t="s">
        <v>1225</v>
      </c>
      <c r="B521" s="21" t="s">
        <v>24</v>
      </c>
      <c r="C521" s="20" t="s">
        <v>111</v>
      </c>
      <c r="D521" s="20" t="s">
        <v>112</v>
      </c>
      <c r="E521" s="20" t="s">
        <v>346</v>
      </c>
      <c r="F521" s="20" t="s">
        <v>1226</v>
      </c>
      <c r="G521" s="22">
        <v>13.73643221495797</v>
      </c>
      <c r="H521" s="22">
        <v>0.85003948435619126</v>
      </c>
      <c r="I521" s="22">
        <v>208730.04172461739</v>
      </c>
      <c r="J521" s="22">
        <v>1183169.9582753826</v>
      </c>
      <c r="K521" s="23">
        <v>4.2280000000000002E-11</v>
      </c>
    </row>
    <row r="522" spans="1:11">
      <c r="A522" s="20" t="s">
        <v>1227</v>
      </c>
      <c r="B522" s="21" t="s">
        <v>24</v>
      </c>
      <c r="C522" s="20" t="s">
        <v>111</v>
      </c>
      <c r="D522" s="20" t="s">
        <v>112</v>
      </c>
      <c r="E522" s="20" t="s">
        <v>200</v>
      </c>
      <c r="F522" s="20" t="s">
        <v>1228</v>
      </c>
      <c r="G522" s="22">
        <v>12.299396326425441</v>
      </c>
      <c r="H522" s="22">
        <v>0.94997243905247286</v>
      </c>
      <c r="I522" s="22">
        <v>135909.87482614699</v>
      </c>
      <c r="J522" s="22">
        <v>2580790.1251738532</v>
      </c>
      <c r="K522" s="23">
        <v>4.0879999999999999E-11</v>
      </c>
    </row>
    <row r="523" spans="1:11">
      <c r="A523" s="20" t="s">
        <v>1229</v>
      </c>
      <c r="B523" s="21" t="s">
        <v>24</v>
      </c>
      <c r="C523" s="20" t="s">
        <v>111</v>
      </c>
      <c r="D523" s="20" t="s">
        <v>112</v>
      </c>
      <c r="E523" s="20" t="s">
        <v>200</v>
      </c>
      <c r="F523" s="20" t="s">
        <v>1230</v>
      </c>
      <c r="G523" s="22">
        <v>14.312221679346688</v>
      </c>
      <c r="H523" s="22">
        <v>0.80999849239591881</v>
      </c>
      <c r="I523" s="22">
        <v>272215.15994436713</v>
      </c>
      <c r="J523" s="22">
        <v>1160484.8400556329</v>
      </c>
      <c r="K523" s="23">
        <v>3.7279999999999999E-11</v>
      </c>
    </row>
    <row r="524" spans="1:11">
      <c r="A524" s="20" t="s">
        <v>1231</v>
      </c>
      <c r="B524" s="21" t="s">
        <v>24</v>
      </c>
      <c r="C524" s="20" t="s">
        <v>111</v>
      </c>
      <c r="D524" s="20" t="s">
        <v>112</v>
      </c>
      <c r="E524" s="20" t="s">
        <v>200</v>
      </c>
      <c r="F524" s="20" t="s">
        <v>1232</v>
      </c>
      <c r="G524" s="22">
        <v>18.051550808978703</v>
      </c>
      <c r="H524" s="22">
        <v>0.54996169617672441</v>
      </c>
      <c r="I524" s="22">
        <v>703724.89568845602</v>
      </c>
      <c r="J524" s="22">
        <v>859975.10431154398</v>
      </c>
      <c r="K524" s="23">
        <v>2.7200000000000001E-12</v>
      </c>
    </row>
    <row r="525" spans="1:11">
      <c r="A525" s="20" t="s">
        <v>1233</v>
      </c>
      <c r="B525" s="21" t="s">
        <v>24</v>
      </c>
      <c r="C525" s="20" t="s">
        <v>111</v>
      </c>
      <c r="D525" s="20" t="s">
        <v>112</v>
      </c>
      <c r="E525" s="20" t="s">
        <v>222</v>
      </c>
      <c r="F525" s="20" t="s">
        <v>1234</v>
      </c>
      <c r="G525" s="22">
        <v>14.311917347429121</v>
      </c>
      <c r="H525" s="22">
        <v>0.81001965595068703</v>
      </c>
      <c r="I525" s="22">
        <v>197674.54798331013</v>
      </c>
      <c r="J525" s="22">
        <v>842825.45201668981</v>
      </c>
      <c r="K525" s="23">
        <v>2.1999999999999999E-12</v>
      </c>
    </row>
    <row r="526" spans="1:11">
      <c r="A526" s="20" t="s">
        <v>1235</v>
      </c>
      <c r="B526" s="21" t="s">
        <v>24</v>
      </c>
      <c r="C526" s="20" t="s">
        <v>111</v>
      </c>
      <c r="D526" s="20" t="s">
        <v>112</v>
      </c>
      <c r="E526" s="20" t="s">
        <v>346</v>
      </c>
      <c r="F526" s="20" t="s">
        <v>1236</v>
      </c>
      <c r="G526" s="22">
        <v>14.312232689758929</v>
      </c>
      <c r="H526" s="22">
        <v>0.80999772672051951</v>
      </c>
      <c r="I526" s="22">
        <v>530429.3463143257</v>
      </c>
      <c r="J526" s="22">
        <v>2261270.6536856745</v>
      </c>
      <c r="K526" s="23">
        <v>3.8439999999999999E-11</v>
      </c>
    </row>
    <row r="527" spans="1:11">
      <c r="A527" s="20" t="s">
        <v>1237</v>
      </c>
      <c r="B527" s="21" t="s">
        <v>24</v>
      </c>
      <c r="C527" s="20" t="s">
        <v>111</v>
      </c>
      <c r="D527" s="20" t="s">
        <v>112</v>
      </c>
      <c r="E527" s="20" t="s">
        <v>520</v>
      </c>
      <c r="F527" s="20" t="s">
        <v>1238</v>
      </c>
      <c r="G527" s="22">
        <v>12.011401648945345</v>
      </c>
      <c r="H527" s="22">
        <v>0.96999988533064363</v>
      </c>
      <c r="I527" s="22">
        <v>1321577.0514603546</v>
      </c>
      <c r="J527" s="22">
        <v>42730822.948539644</v>
      </c>
      <c r="K527" s="23">
        <v>7.4600000000000001E-10</v>
      </c>
    </row>
    <row r="528" spans="1:11">
      <c r="A528" s="20" t="s">
        <v>1239</v>
      </c>
      <c r="B528" s="21" t="s">
        <v>24</v>
      </c>
      <c r="C528" s="20" t="s">
        <v>111</v>
      </c>
      <c r="D528" s="20" t="s">
        <v>112</v>
      </c>
      <c r="E528" s="20" t="s">
        <v>381</v>
      </c>
      <c r="F528" s="20" t="s">
        <v>1240</v>
      </c>
      <c r="G528" s="22">
        <v>14.02459853500493</v>
      </c>
      <c r="H528" s="22">
        <v>0.83000010187726492</v>
      </c>
      <c r="I528" s="22">
        <v>1930926.8428372741</v>
      </c>
      <c r="J528" s="22">
        <v>9427473.1571627259</v>
      </c>
      <c r="K528" s="23">
        <v>5.7399999999999997E-11</v>
      </c>
    </row>
    <row r="529" spans="1:11">
      <c r="A529" s="20" t="s">
        <v>1241</v>
      </c>
      <c r="B529" s="21" t="s">
        <v>24</v>
      </c>
      <c r="C529" s="20" t="s">
        <v>111</v>
      </c>
      <c r="D529" s="20" t="s">
        <v>112</v>
      </c>
      <c r="E529" s="20" t="s">
        <v>927</v>
      </c>
      <c r="F529" s="20" t="s">
        <v>1242</v>
      </c>
      <c r="G529" s="22">
        <v>14.455976768743401</v>
      </c>
      <c r="H529" s="22">
        <v>0.80000161552549365</v>
      </c>
      <c r="I529" s="22">
        <v>2462180.1112656477</v>
      </c>
      <c r="J529" s="22">
        <v>9848819.8887343518</v>
      </c>
      <c r="K529" s="23">
        <v>4.6999999999999999E-11</v>
      </c>
    </row>
    <row r="530" spans="1:11">
      <c r="A530" s="20" t="s">
        <v>1243</v>
      </c>
      <c r="B530" s="21" t="s">
        <v>24</v>
      </c>
      <c r="C530" s="20" t="s">
        <v>111</v>
      </c>
      <c r="D530" s="20" t="s">
        <v>112</v>
      </c>
      <c r="E530" s="20" t="s">
        <v>261</v>
      </c>
      <c r="F530" s="20" t="s">
        <v>1244</v>
      </c>
      <c r="G530" s="22">
        <v>13.457379798594465</v>
      </c>
      <c r="H530" s="22">
        <v>0.86944507659287451</v>
      </c>
      <c r="I530" s="22">
        <v>5277800.2781641139</v>
      </c>
      <c r="J530" s="22">
        <v>35148099.721835889</v>
      </c>
      <c r="K530" s="23">
        <v>1.7599999999999999E-11</v>
      </c>
    </row>
    <row r="531" spans="1:11">
      <c r="A531" s="20" t="s">
        <v>1245</v>
      </c>
      <c r="B531" s="21" t="s">
        <v>24</v>
      </c>
      <c r="C531" s="20" t="s">
        <v>113</v>
      </c>
      <c r="D531" s="20" t="s">
        <v>114</v>
      </c>
      <c r="E531" s="20" t="s">
        <v>1246</v>
      </c>
      <c r="F531" s="20" t="s">
        <v>1247</v>
      </c>
      <c r="G531" s="22">
        <v>23.486993136067369</v>
      </c>
      <c r="H531" s="22">
        <v>0.17197544255442501</v>
      </c>
      <c r="I531" s="22">
        <v>18662100.278164115</v>
      </c>
      <c r="J531" s="22">
        <v>3875999.7218358866</v>
      </c>
      <c r="K531" s="23">
        <v>3.5779999999999999E-10</v>
      </c>
    </row>
    <row r="532" spans="1:11">
      <c r="A532" s="20" t="s">
        <v>1248</v>
      </c>
      <c r="B532" s="21" t="s">
        <v>24</v>
      </c>
      <c r="C532" s="20" t="s">
        <v>113</v>
      </c>
      <c r="D532" s="20" t="s">
        <v>114</v>
      </c>
      <c r="E532" s="20" t="s">
        <v>231</v>
      </c>
      <c r="F532" s="20" t="s">
        <v>1249</v>
      </c>
      <c r="G532" s="22">
        <v>22.652258740939963</v>
      </c>
      <c r="H532" s="22">
        <v>0.23002373150626129</v>
      </c>
      <c r="I532" s="22">
        <v>1689096.9401947146</v>
      </c>
      <c r="J532" s="22">
        <v>504603.05980528542</v>
      </c>
      <c r="K532" s="23">
        <v>1.281E-10</v>
      </c>
    </row>
    <row r="533" spans="1:11">
      <c r="A533" s="20" t="s">
        <v>1250</v>
      </c>
      <c r="B533" s="21" t="s">
        <v>24</v>
      </c>
      <c r="C533" s="20" t="s">
        <v>113</v>
      </c>
      <c r="D533" s="20" t="s">
        <v>114</v>
      </c>
      <c r="E533" s="20" t="s">
        <v>1251</v>
      </c>
      <c r="F533" s="20" t="s">
        <v>1252</v>
      </c>
      <c r="G533" s="22">
        <v>24.162368975283837</v>
      </c>
      <c r="H533" s="22">
        <v>0.12500911159361364</v>
      </c>
      <c r="I533" s="22">
        <v>3614499.8609179417</v>
      </c>
      <c r="J533" s="22">
        <v>516400.13908205857</v>
      </c>
      <c r="K533" s="23">
        <v>3.4380000000000002E-11</v>
      </c>
    </row>
    <row r="534" spans="1:11">
      <c r="A534" s="20" t="s">
        <v>1253</v>
      </c>
      <c r="B534" s="21" t="s">
        <v>24</v>
      </c>
      <c r="C534" s="20" t="s">
        <v>111</v>
      </c>
      <c r="D534" s="20" t="s">
        <v>112</v>
      </c>
      <c r="E534" s="20" t="s">
        <v>200</v>
      </c>
      <c r="F534" s="20" t="s">
        <v>1254</v>
      </c>
      <c r="G534" s="22">
        <v>14.887352912093345</v>
      </c>
      <c r="H534" s="22">
        <v>0.77000327454149209</v>
      </c>
      <c r="I534" s="22">
        <v>465191.37691237812</v>
      </c>
      <c r="J534" s="22">
        <v>1557408.623087622</v>
      </c>
      <c r="K534" s="23">
        <v>2.7519999999999999E-11</v>
      </c>
    </row>
    <row r="535" spans="1:11">
      <c r="A535" s="20" t="s">
        <v>1255</v>
      </c>
      <c r="B535" s="21" t="s">
        <v>24</v>
      </c>
      <c r="C535" s="20" t="s">
        <v>111</v>
      </c>
      <c r="D535" s="20" t="s">
        <v>112</v>
      </c>
      <c r="E535" s="20" t="s">
        <v>200</v>
      </c>
      <c r="F535" s="20" t="s">
        <v>1256</v>
      </c>
      <c r="G535" s="22">
        <v>14.887230582944127</v>
      </c>
      <c r="H535" s="22">
        <v>0.77001178143643068</v>
      </c>
      <c r="I535" s="22">
        <v>664780.94575799711</v>
      </c>
      <c r="J535" s="22">
        <v>2225719.0542420028</v>
      </c>
      <c r="K535" s="23">
        <v>3.7880000000000003E-11</v>
      </c>
    </row>
    <row r="536" spans="1:11">
      <c r="A536" s="20" t="s">
        <v>1257</v>
      </c>
      <c r="B536" s="21" t="s">
        <v>24</v>
      </c>
      <c r="C536" s="20" t="s">
        <v>111</v>
      </c>
      <c r="D536" s="20" t="s">
        <v>112</v>
      </c>
      <c r="E536" s="20" t="s">
        <v>346</v>
      </c>
      <c r="F536" s="20" t="s">
        <v>1258</v>
      </c>
      <c r="G536" s="22">
        <v>12.011618370694368</v>
      </c>
      <c r="H536" s="22">
        <v>0.96998481427716499</v>
      </c>
      <c r="I536" s="22">
        <v>54897.774687065241</v>
      </c>
      <c r="J536" s="22">
        <v>1774102.2253129347</v>
      </c>
      <c r="K536" s="23">
        <v>5.8007999999999998E-11</v>
      </c>
    </row>
    <row r="537" spans="1:11">
      <c r="A537" s="20" t="s">
        <v>1259</v>
      </c>
      <c r="B537" s="21" t="s">
        <v>24</v>
      </c>
      <c r="C537" s="20" t="s">
        <v>111</v>
      </c>
      <c r="D537" s="20" t="s">
        <v>112</v>
      </c>
      <c r="E537" s="20" t="s">
        <v>346</v>
      </c>
      <c r="F537" s="20" t="s">
        <v>1260</v>
      </c>
      <c r="G537" s="22">
        <v>15.030967200692791</v>
      </c>
      <c r="H537" s="22">
        <v>0.76001618910342206</v>
      </c>
      <c r="I537" s="22">
        <v>886788.17802503484</v>
      </c>
      <c r="J537" s="22">
        <v>2808411.8219749653</v>
      </c>
      <c r="K537" s="23">
        <v>6.1200000000000006E-11</v>
      </c>
    </row>
    <row r="538" spans="1:11">
      <c r="A538" s="20" t="s">
        <v>1261</v>
      </c>
      <c r="B538" s="21" t="s">
        <v>24</v>
      </c>
      <c r="C538" s="20" t="s">
        <v>111</v>
      </c>
      <c r="D538" s="20" t="s">
        <v>112</v>
      </c>
      <c r="E538" s="20" t="s">
        <v>222</v>
      </c>
      <c r="F538" s="20" t="s">
        <v>1262</v>
      </c>
      <c r="G538" s="22">
        <v>16.4693</v>
      </c>
      <c r="H538" s="22">
        <v>0.6599930458970793</v>
      </c>
      <c r="I538" s="22">
        <v>408008.34492350486</v>
      </c>
      <c r="J538" s="22">
        <v>791991.65507649514</v>
      </c>
      <c r="K538" s="23">
        <v>1.9E-12</v>
      </c>
    </row>
    <row r="539" spans="1:11">
      <c r="A539" s="20" t="s">
        <v>1263</v>
      </c>
      <c r="B539" s="21" t="s">
        <v>24</v>
      </c>
      <c r="C539" s="20" t="s">
        <v>111</v>
      </c>
      <c r="D539" s="20" t="s">
        <v>112</v>
      </c>
      <c r="E539" s="20" t="s">
        <v>200</v>
      </c>
      <c r="F539" s="20" t="s">
        <v>1264</v>
      </c>
      <c r="G539" s="22">
        <v>15.893386944991017</v>
      </c>
      <c r="H539" s="22">
        <v>0.7000426324762854</v>
      </c>
      <c r="I539" s="22">
        <v>350620.16689847002</v>
      </c>
      <c r="J539" s="22">
        <v>818279.83310152998</v>
      </c>
      <c r="K539" s="23">
        <v>1.4000000000000001E-12</v>
      </c>
    </row>
    <row r="540" spans="1:11">
      <c r="A540" s="20" t="s">
        <v>1265</v>
      </c>
      <c r="B540" s="21" t="s">
        <v>24</v>
      </c>
      <c r="C540" s="20" t="s">
        <v>111</v>
      </c>
      <c r="D540" s="20" t="s">
        <v>112</v>
      </c>
      <c r="E540" s="20" t="s">
        <v>200</v>
      </c>
      <c r="F540" s="20" t="s">
        <v>1266</v>
      </c>
      <c r="G540" s="22">
        <v>16.61289983164983</v>
      </c>
      <c r="H540" s="22">
        <v>0.65000696581016482</v>
      </c>
      <c r="I540" s="22">
        <v>498950.06954102905</v>
      </c>
      <c r="J540" s="22">
        <v>926649.93045897095</v>
      </c>
      <c r="K540" s="23">
        <v>2.9799999999999998E-12</v>
      </c>
    </row>
    <row r="541" spans="1:11">
      <c r="A541" s="20" t="s">
        <v>1267</v>
      </c>
      <c r="B541" s="21" t="s">
        <v>24</v>
      </c>
      <c r="C541" s="20" t="s">
        <v>111</v>
      </c>
      <c r="D541" s="20" t="s">
        <v>112</v>
      </c>
      <c r="E541" s="20" t="s">
        <v>200</v>
      </c>
      <c r="F541" s="20" t="s">
        <v>1268</v>
      </c>
      <c r="G541" s="22">
        <v>16.469166244001403</v>
      </c>
      <c r="H541" s="22">
        <v>0.66000234742688435</v>
      </c>
      <c r="I541" s="22">
        <v>871447.98331015278</v>
      </c>
      <c r="J541" s="22">
        <v>1691652.0166898472</v>
      </c>
      <c r="K541" s="23">
        <v>3.488E-11</v>
      </c>
    </row>
    <row r="542" spans="1:11">
      <c r="A542" s="20" t="s">
        <v>1269</v>
      </c>
      <c r="B542" s="21" t="s">
        <v>24</v>
      </c>
      <c r="C542" s="20" t="s">
        <v>111</v>
      </c>
      <c r="D542" s="20" t="s">
        <v>112</v>
      </c>
      <c r="E542" s="20" t="s">
        <v>200</v>
      </c>
      <c r="F542" s="20" t="s">
        <v>1270</v>
      </c>
      <c r="G542" s="22">
        <v>14.024750880959605</v>
      </c>
      <c r="H542" s="22">
        <v>0.82998950758278134</v>
      </c>
      <c r="I542" s="22">
        <v>728511.96105702373</v>
      </c>
      <c r="J542" s="22">
        <v>3556588.0389429764</v>
      </c>
      <c r="K542" s="23">
        <v>5.1439999999999999E-11</v>
      </c>
    </row>
    <row r="543" spans="1:11">
      <c r="A543" s="20" t="s">
        <v>1271</v>
      </c>
      <c r="B543" s="21" t="s">
        <v>24</v>
      </c>
      <c r="C543" s="20" t="s">
        <v>111</v>
      </c>
      <c r="D543" s="20" t="s">
        <v>112</v>
      </c>
      <c r="E543" s="20" t="s">
        <v>200</v>
      </c>
      <c r="F543" s="20" t="s">
        <v>1272</v>
      </c>
      <c r="G543" s="22">
        <v>13.880778842149105</v>
      </c>
      <c r="H543" s="22">
        <v>0.84000147133872705</v>
      </c>
      <c r="I543" s="22">
        <v>460987.76077885961</v>
      </c>
      <c r="J543" s="22">
        <v>2420212.2392211403</v>
      </c>
      <c r="K543" s="23">
        <v>6.8000000000000001E-12</v>
      </c>
    </row>
    <row r="544" spans="1:11">
      <c r="A544" s="20" t="s">
        <v>1273</v>
      </c>
      <c r="B544" s="21" t="s">
        <v>24</v>
      </c>
      <c r="C544" s="20" t="s">
        <v>111</v>
      </c>
      <c r="D544" s="20" t="s">
        <v>112</v>
      </c>
      <c r="E544" s="20" t="s">
        <v>200</v>
      </c>
      <c r="F544" s="20" t="s">
        <v>1274</v>
      </c>
      <c r="G544" s="22">
        <v>12.730108444622955</v>
      </c>
      <c r="H544" s="22">
        <v>0.9200202750609906</v>
      </c>
      <c r="I544" s="22">
        <v>159303.61613351892</v>
      </c>
      <c r="J544" s="22">
        <v>1832496.383866481</v>
      </c>
      <c r="K544" s="23">
        <v>8.3600000000000007E-12</v>
      </c>
    </row>
    <row r="545" spans="1:11">
      <c r="A545" s="20" t="s">
        <v>1275</v>
      </c>
      <c r="B545" s="21" t="s">
        <v>24</v>
      </c>
      <c r="C545" s="20" t="s">
        <v>111</v>
      </c>
      <c r="D545" s="20" t="s">
        <v>112</v>
      </c>
      <c r="E545" s="20" t="s">
        <v>346</v>
      </c>
      <c r="F545" s="20" t="s">
        <v>1276</v>
      </c>
      <c r="G545" s="22">
        <v>12.586578490893322</v>
      </c>
      <c r="H545" s="22">
        <v>0.93000149576541569</v>
      </c>
      <c r="I545" s="22">
        <v>193699.86091794173</v>
      </c>
      <c r="J545" s="22">
        <v>2573500.1390820583</v>
      </c>
      <c r="K545" s="23">
        <v>2.9119999999999999E-11</v>
      </c>
    </row>
    <row r="546" spans="1:11">
      <c r="A546" s="20" t="s">
        <v>1277</v>
      </c>
      <c r="B546" s="21" t="s">
        <v>24</v>
      </c>
      <c r="C546" s="20" t="s">
        <v>111</v>
      </c>
      <c r="D546" s="20" t="s">
        <v>112</v>
      </c>
      <c r="E546" s="20" t="s">
        <v>200</v>
      </c>
      <c r="F546" s="20" t="s">
        <v>1278</v>
      </c>
      <c r="G546" s="22">
        <v>15.318866608544027</v>
      </c>
      <c r="H546" s="22">
        <v>0.73999536797329435</v>
      </c>
      <c r="I546" s="22">
        <v>447337.96940194705</v>
      </c>
      <c r="J546" s="22">
        <v>1273162.030598053</v>
      </c>
      <c r="K546" s="23">
        <v>3.688E-11</v>
      </c>
    </row>
    <row r="547" spans="1:11">
      <c r="A547" s="20" t="s">
        <v>1279</v>
      </c>
      <c r="B547" s="21" t="s">
        <v>24</v>
      </c>
      <c r="C547" s="20" t="s">
        <v>111</v>
      </c>
      <c r="D547" s="20" t="s">
        <v>112</v>
      </c>
      <c r="E547" s="20" t="s">
        <v>252</v>
      </c>
      <c r="F547" s="20" t="s">
        <v>1280</v>
      </c>
      <c r="G547" s="22">
        <v>18.194581677686269</v>
      </c>
      <c r="H547" s="22">
        <v>0.54001518235839574</v>
      </c>
      <c r="I547" s="22">
        <v>736475.25173852558</v>
      </c>
      <c r="J547" s="22">
        <v>864610.74826147442</v>
      </c>
      <c r="K547" s="23">
        <v>3.8799999999999996E-12</v>
      </c>
    </row>
    <row r="548" spans="1:11">
      <c r="A548" s="20" t="s">
        <v>1281</v>
      </c>
      <c r="B548" s="21" t="s">
        <v>24</v>
      </c>
      <c r="C548" s="20" t="s">
        <v>111</v>
      </c>
      <c r="D548" s="20" t="s">
        <v>112</v>
      </c>
      <c r="E548" s="20" t="s">
        <v>346</v>
      </c>
      <c r="F548" s="20" t="s">
        <v>1282</v>
      </c>
      <c r="G548" s="22">
        <v>18.194574923216994</v>
      </c>
      <c r="H548" s="22">
        <v>0.54001565207114088</v>
      </c>
      <c r="I548" s="22">
        <v>698216.68150208623</v>
      </c>
      <c r="J548" s="22">
        <v>819697.31849791377</v>
      </c>
      <c r="K548" s="23">
        <v>3.32E-12</v>
      </c>
    </row>
    <row r="549" spans="1:11">
      <c r="A549" s="20" t="s">
        <v>1283</v>
      </c>
      <c r="B549" s="21" t="s">
        <v>24</v>
      </c>
      <c r="C549" s="20" t="s">
        <v>111</v>
      </c>
      <c r="D549" s="20" t="s">
        <v>112</v>
      </c>
      <c r="E549" s="20" t="s">
        <v>222</v>
      </c>
      <c r="F549" s="20" t="s">
        <v>1284</v>
      </c>
      <c r="G549" s="22">
        <v>15.175002742130086</v>
      </c>
      <c r="H549" s="22">
        <v>0.74999980930945154</v>
      </c>
      <c r="I549" s="22">
        <v>455850.34770514606</v>
      </c>
      <c r="J549" s="22">
        <v>1367549.6522948539</v>
      </c>
      <c r="K549" s="23">
        <v>4.6840000000000003E-11</v>
      </c>
    </row>
    <row r="550" spans="1:11">
      <c r="A550" s="20" t="s">
        <v>1285</v>
      </c>
      <c r="B550" s="21" t="s">
        <v>24</v>
      </c>
      <c r="C550" s="20" t="s">
        <v>111</v>
      </c>
      <c r="D550" s="20" t="s">
        <v>112</v>
      </c>
      <c r="E550" s="20" t="s">
        <v>200</v>
      </c>
      <c r="F550" s="20" t="s">
        <v>1286</v>
      </c>
      <c r="G550" s="22">
        <v>15.89419425594626</v>
      </c>
      <c r="H550" s="22">
        <v>0.69998649124156742</v>
      </c>
      <c r="I550" s="22">
        <v>437689.70792767731</v>
      </c>
      <c r="J550" s="22">
        <v>1021210.2920723227</v>
      </c>
      <c r="K550" s="23">
        <v>3.9480000000000002E-11</v>
      </c>
    </row>
    <row r="551" spans="1:11">
      <c r="A551" s="20" t="s">
        <v>1287</v>
      </c>
      <c r="B551" s="21" t="s">
        <v>24</v>
      </c>
      <c r="C551" s="20" t="s">
        <v>111</v>
      </c>
      <c r="D551" s="20" t="s">
        <v>112</v>
      </c>
      <c r="E551" s="20" t="s">
        <v>222</v>
      </c>
      <c r="F551" s="20" t="s">
        <v>1288</v>
      </c>
      <c r="G551" s="22">
        <v>16.900543295995707</v>
      </c>
      <c r="H551" s="22">
        <v>0.63000394325481879</v>
      </c>
      <c r="I551" s="22">
        <v>551627.12100139062</v>
      </c>
      <c r="J551" s="22">
        <v>939272.87899860938</v>
      </c>
      <c r="K551" s="23">
        <v>2.5799999999999999E-12</v>
      </c>
    </row>
    <row r="552" spans="1:11">
      <c r="A552" s="20" t="s">
        <v>1289</v>
      </c>
      <c r="B552" s="21" t="s">
        <v>24</v>
      </c>
      <c r="C552" s="20" t="s">
        <v>111</v>
      </c>
      <c r="D552" s="20" t="s">
        <v>112</v>
      </c>
      <c r="E552" s="20" t="s">
        <v>222</v>
      </c>
      <c r="F552" s="20" t="s">
        <v>1290</v>
      </c>
      <c r="G552" s="22">
        <v>14.024168112880103</v>
      </c>
      <c r="H552" s="22">
        <v>0.830030033874819</v>
      </c>
      <c r="I552" s="22">
        <v>225261.19610570237</v>
      </c>
      <c r="J552" s="22">
        <v>1100038.8038942977</v>
      </c>
      <c r="K552" s="23">
        <v>1.7920000000000001E-11</v>
      </c>
    </row>
    <row r="553" spans="1:11">
      <c r="A553" s="20" t="s">
        <v>1291</v>
      </c>
      <c r="B553" s="21" t="s">
        <v>24</v>
      </c>
      <c r="C553" s="20" t="s">
        <v>111</v>
      </c>
      <c r="D553" s="20" t="s">
        <v>112</v>
      </c>
      <c r="E553" s="20" t="s">
        <v>222</v>
      </c>
      <c r="F553" s="20" t="s">
        <v>1292</v>
      </c>
      <c r="G553" s="22">
        <v>13.01734474161378</v>
      </c>
      <c r="H553" s="22">
        <v>0.90004556734257446</v>
      </c>
      <c r="I553" s="22">
        <v>176399.58275382459</v>
      </c>
      <c r="J553" s="22">
        <v>1588400.4172461755</v>
      </c>
      <c r="K553" s="23">
        <v>6.1400000000000003E-11</v>
      </c>
    </row>
    <row r="554" spans="1:11">
      <c r="A554" s="20" t="s">
        <v>1293</v>
      </c>
      <c r="B554" s="21" t="s">
        <v>24</v>
      </c>
      <c r="C554" s="20" t="s">
        <v>111</v>
      </c>
      <c r="D554" s="20" t="s">
        <v>112</v>
      </c>
      <c r="E554" s="20" t="s">
        <v>346</v>
      </c>
      <c r="F554" s="20" t="s">
        <v>1294</v>
      </c>
      <c r="G554" s="22">
        <v>13.017907832768071</v>
      </c>
      <c r="H554" s="22">
        <v>0.90000640940416754</v>
      </c>
      <c r="I554" s="22">
        <v>622090.12517385243</v>
      </c>
      <c r="J554" s="22">
        <v>5599209.8748261472</v>
      </c>
      <c r="K554" s="23">
        <v>1.4919999999999999E-11</v>
      </c>
    </row>
    <row r="555" spans="1:11">
      <c r="A555" s="20" t="s">
        <v>1295</v>
      </c>
      <c r="B555" s="21" t="s">
        <v>24</v>
      </c>
      <c r="C555" s="20" t="s">
        <v>113</v>
      </c>
      <c r="D555" s="20" t="s">
        <v>114</v>
      </c>
      <c r="E555" s="20" t="s">
        <v>200</v>
      </c>
      <c r="F555" s="20" t="s">
        <v>1296</v>
      </c>
      <c r="G555" s="22">
        <v>19.345628415300546</v>
      </c>
      <c r="H555" s="22">
        <v>0.45997020755907198</v>
      </c>
      <c r="I555" s="22">
        <v>1185905.424200278</v>
      </c>
      <c r="J555" s="22">
        <v>1010094.5757997221</v>
      </c>
      <c r="K555" s="23">
        <v>2.6400000000000001E-11</v>
      </c>
    </row>
    <row r="556" spans="1:11">
      <c r="A556" s="20" t="s">
        <v>1297</v>
      </c>
      <c r="B556" s="21" t="s">
        <v>24</v>
      </c>
      <c r="C556" s="20" t="s">
        <v>111</v>
      </c>
      <c r="D556" s="20" t="s">
        <v>112</v>
      </c>
      <c r="E556" s="20" t="s">
        <v>346</v>
      </c>
      <c r="F556" s="20" t="s">
        <v>1298</v>
      </c>
      <c r="G556" s="22">
        <v>14.455998346708917</v>
      </c>
      <c r="H556" s="22">
        <v>0.80000011497156354</v>
      </c>
      <c r="I556" s="22">
        <v>580659.66620305961</v>
      </c>
      <c r="J556" s="22">
        <v>2322640.3337969403</v>
      </c>
      <c r="K556" s="23">
        <v>2.8000000000000002E-12</v>
      </c>
    </row>
    <row r="557" spans="1:11">
      <c r="A557" s="20" t="s">
        <v>1299</v>
      </c>
      <c r="B557" s="21" t="s">
        <v>24</v>
      </c>
      <c r="C557" s="20" t="s">
        <v>111</v>
      </c>
      <c r="D557" s="20" t="s">
        <v>112</v>
      </c>
      <c r="E557" s="20" t="s">
        <v>200</v>
      </c>
      <c r="F557" s="20" t="s">
        <v>1300</v>
      </c>
      <c r="G557" s="22">
        <v>15.318773131014062</v>
      </c>
      <c r="H557" s="22">
        <v>0.74000186849693594</v>
      </c>
      <c r="I557" s="22">
        <v>281005.98052851163</v>
      </c>
      <c r="J557" s="22">
        <v>799794.01947148831</v>
      </c>
      <c r="K557" s="23">
        <v>2.56E-12</v>
      </c>
    </row>
    <row r="558" spans="1:11">
      <c r="A558" s="20" t="s">
        <v>1301</v>
      </c>
      <c r="B558" s="21" t="s">
        <v>24</v>
      </c>
      <c r="C558" s="20" t="s">
        <v>111</v>
      </c>
      <c r="D558" s="20" t="s">
        <v>112</v>
      </c>
      <c r="E558" s="20" t="s">
        <v>222</v>
      </c>
      <c r="F558" s="20" t="s">
        <v>1302</v>
      </c>
      <c r="G558" s="22">
        <v>16.469253335856912</v>
      </c>
      <c r="H558" s="22">
        <v>0.65999629096961665</v>
      </c>
      <c r="I558" s="22">
        <v>359281.91933240608</v>
      </c>
      <c r="J558" s="22">
        <v>697418.08066759387</v>
      </c>
      <c r="K558" s="23">
        <v>1.7199999999999999E-12</v>
      </c>
    </row>
    <row r="559" spans="1:11">
      <c r="A559" s="20" t="s">
        <v>1303</v>
      </c>
      <c r="B559" s="21" t="s">
        <v>24</v>
      </c>
      <c r="C559" s="20" t="s">
        <v>111</v>
      </c>
      <c r="D559" s="20" t="s">
        <v>112</v>
      </c>
      <c r="E559" s="20" t="s">
        <v>200</v>
      </c>
      <c r="F559" s="20" t="s">
        <v>1304</v>
      </c>
      <c r="G559" s="22">
        <v>15.749827129192116</v>
      </c>
      <c r="H559" s="22">
        <v>0.71002592981974155</v>
      </c>
      <c r="I559" s="22">
        <v>503221.00139082049</v>
      </c>
      <c r="J559" s="22">
        <v>1232178.9986091794</v>
      </c>
      <c r="K559" s="23">
        <v>8.3999999999999998E-12</v>
      </c>
    </row>
    <row r="560" spans="1:11">
      <c r="A560" s="20" t="s">
        <v>1305</v>
      </c>
      <c r="B560" s="21" t="s">
        <v>24</v>
      </c>
      <c r="C560" s="20" t="s">
        <v>111</v>
      </c>
      <c r="D560" s="20" t="s">
        <v>112</v>
      </c>
      <c r="E560" s="20" t="s">
        <v>200</v>
      </c>
      <c r="F560" s="20" t="s">
        <v>1306</v>
      </c>
      <c r="G560" s="22">
        <v>14.598812128790247</v>
      </c>
      <c r="H560" s="22">
        <v>0.79006869758065046</v>
      </c>
      <c r="I560" s="22">
        <v>201471.07093184977</v>
      </c>
      <c r="J560" s="22">
        <v>758228.92906815023</v>
      </c>
      <c r="K560" s="23">
        <v>3.0000000000000001E-12</v>
      </c>
    </row>
    <row r="561" spans="1:11">
      <c r="A561" s="20" t="s">
        <v>1307</v>
      </c>
      <c r="B561" s="21" t="s">
        <v>24</v>
      </c>
      <c r="C561" s="20" t="s">
        <v>111</v>
      </c>
      <c r="D561" s="20" t="s">
        <v>112</v>
      </c>
      <c r="E561" s="20" t="s">
        <v>200</v>
      </c>
      <c r="F561" s="20" t="s">
        <v>1308</v>
      </c>
      <c r="G561" s="22">
        <v>15.174631833770425</v>
      </c>
      <c r="H561" s="22">
        <v>0.75002560265852403</v>
      </c>
      <c r="I561" s="22">
        <v>247824.61752433929</v>
      </c>
      <c r="J561" s="22">
        <v>743575.38247566076</v>
      </c>
      <c r="K561" s="23">
        <v>5.1800000000000001E-12</v>
      </c>
    </row>
    <row r="562" spans="1:11">
      <c r="A562" s="20" t="s">
        <v>1309</v>
      </c>
      <c r="B562" s="21" t="s">
        <v>24</v>
      </c>
      <c r="C562" s="20" t="s">
        <v>111</v>
      </c>
      <c r="D562" s="20" t="s">
        <v>112</v>
      </c>
      <c r="E562" s="20" t="s">
        <v>222</v>
      </c>
      <c r="F562" s="20" t="s">
        <v>1310</v>
      </c>
      <c r="G562" s="22">
        <v>14.456614827439283</v>
      </c>
      <c r="H562" s="22">
        <v>0.79995724426708736</v>
      </c>
      <c r="I562" s="22">
        <v>187800.13908205839</v>
      </c>
      <c r="J562" s="22">
        <v>750999.86091794167</v>
      </c>
      <c r="K562" s="23">
        <v>5.9599999999999996E-12</v>
      </c>
    </row>
    <row r="563" spans="1:11">
      <c r="A563" s="20" t="s">
        <v>1311</v>
      </c>
      <c r="B563" s="21" t="s">
        <v>24</v>
      </c>
      <c r="C563" s="20" t="s">
        <v>111</v>
      </c>
      <c r="D563" s="20" t="s">
        <v>112</v>
      </c>
      <c r="E563" s="20" t="s">
        <v>200</v>
      </c>
      <c r="F563" s="20" t="s">
        <v>1312</v>
      </c>
      <c r="G563" s="22">
        <v>15.174678304688204</v>
      </c>
      <c r="H563" s="22">
        <v>0.75002237102307345</v>
      </c>
      <c r="I563" s="22">
        <v>277800.13908205845</v>
      </c>
      <c r="J563" s="22">
        <v>833499.86091794155</v>
      </c>
      <c r="K563" s="23">
        <v>5.9599999999999996E-12</v>
      </c>
    </row>
    <row r="564" spans="1:11">
      <c r="A564" s="20" t="s">
        <v>1313</v>
      </c>
      <c r="B564" s="21" t="s">
        <v>24</v>
      </c>
      <c r="C564" s="20" t="s">
        <v>113</v>
      </c>
      <c r="D564" s="20" t="s">
        <v>114</v>
      </c>
      <c r="E564" s="20" t="s">
        <v>222</v>
      </c>
      <c r="F564" s="20" t="s">
        <v>1314</v>
      </c>
      <c r="G564" s="22">
        <v>18.913513276662869</v>
      </c>
      <c r="H564" s="22">
        <v>0.49001993903596186</v>
      </c>
      <c r="I564" s="22">
        <v>581938.24756606389</v>
      </c>
      <c r="J564" s="22">
        <v>559161.75243393611</v>
      </c>
      <c r="K564" s="23">
        <v>3.2E-13</v>
      </c>
    </row>
    <row r="565" spans="1:11">
      <c r="A565" s="20" t="s">
        <v>1315</v>
      </c>
      <c r="B565" s="21" t="s">
        <v>24</v>
      </c>
      <c r="C565" s="20" t="s">
        <v>111</v>
      </c>
      <c r="D565" s="20" t="s">
        <v>112</v>
      </c>
      <c r="E565" s="20" t="s">
        <v>200</v>
      </c>
      <c r="F565" s="20" t="s">
        <v>1316</v>
      </c>
      <c r="G565" s="22">
        <v>15.318640983812273</v>
      </c>
      <c r="H565" s="22">
        <v>0.74001105814935519</v>
      </c>
      <c r="I565" s="22">
        <v>414370.3755215577</v>
      </c>
      <c r="J565" s="22">
        <v>1179429.6244784424</v>
      </c>
      <c r="K565" s="23">
        <v>1.9120000000000001E-11</v>
      </c>
    </row>
    <row r="566" spans="1:11">
      <c r="A566" s="20" t="s">
        <v>1317</v>
      </c>
      <c r="B566" s="21" t="s">
        <v>24</v>
      </c>
      <c r="C566" s="20" t="s">
        <v>111</v>
      </c>
      <c r="D566" s="20" t="s">
        <v>112</v>
      </c>
      <c r="E566" s="20" t="s">
        <v>346</v>
      </c>
      <c r="F566" s="20" t="s">
        <v>1318</v>
      </c>
      <c r="G566" s="22">
        <v>14.311981462129129</v>
      </c>
      <c r="H566" s="22">
        <v>0.81001519734846117</v>
      </c>
      <c r="I566" s="22">
        <v>418137.55215577182</v>
      </c>
      <c r="J566" s="22">
        <v>1782762.4478442282</v>
      </c>
      <c r="K566" s="23">
        <v>2.452E-11</v>
      </c>
    </row>
    <row r="567" spans="1:11">
      <c r="A567" s="20" t="s">
        <v>1319</v>
      </c>
      <c r="B567" s="21" t="s">
        <v>24</v>
      </c>
      <c r="C567" s="20" t="s">
        <v>111</v>
      </c>
      <c r="D567" s="20" t="s">
        <v>112</v>
      </c>
      <c r="E567" s="20" t="s">
        <v>222</v>
      </c>
      <c r="F567" s="20" t="s">
        <v>1320</v>
      </c>
      <c r="G567" s="22">
        <v>15.030724288231475</v>
      </c>
      <c r="H567" s="22">
        <v>0.76003308148598925</v>
      </c>
      <c r="I567" s="22">
        <v>258756.32823365778</v>
      </c>
      <c r="J567" s="22">
        <v>819543.67176634225</v>
      </c>
      <c r="K567" s="23">
        <v>2.0400000000000002E-12</v>
      </c>
    </row>
    <row r="568" spans="1:11">
      <c r="A568" s="20" t="s">
        <v>1321</v>
      </c>
      <c r="B568" s="21" t="s">
        <v>24</v>
      </c>
      <c r="C568" s="20" t="s">
        <v>111</v>
      </c>
      <c r="D568" s="20" t="s">
        <v>112</v>
      </c>
      <c r="E568" s="20" t="s">
        <v>346</v>
      </c>
      <c r="F568" s="20" t="s">
        <v>1322</v>
      </c>
      <c r="G568" s="22">
        <v>12.155323949715267</v>
      </c>
      <c r="H568" s="22">
        <v>0.95999138040923038</v>
      </c>
      <c r="I568" s="22">
        <v>74472.044506258579</v>
      </c>
      <c r="J568" s="22">
        <v>1786927.9554937414</v>
      </c>
      <c r="K568" s="23">
        <v>1.7544E-11</v>
      </c>
    </row>
    <row r="569" spans="1:11">
      <c r="A569" s="20" t="s">
        <v>1323</v>
      </c>
      <c r="B569" s="21" t="s">
        <v>24</v>
      </c>
      <c r="C569" s="20" t="s">
        <v>111</v>
      </c>
      <c r="D569" s="20" t="s">
        <v>112</v>
      </c>
      <c r="E569" s="20" t="s">
        <v>200</v>
      </c>
      <c r="F569" s="20" t="s">
        <v>1324</v>
      </c>
      <c r="G569" s="22">
        <v>14.168081228846654</v>
      </c>
      <c r="H569" s="22">
        <v>0.8200221676740852</v>
      </c>
      <c r="I569" s="22">
        <v>276517.94158553547</v>
      </c>
      <c r="J569" s="22">
        <v>1259882.0584144646</v>
      </c>
      <c r="K569" s="23">
        <v>6.4600000000000002E-11</v>
      </c>
    </row>
    <row r="570" spans="1:11">
      <c r="A570" s="20" t="s">
        <v>1325</v>
      </c>
      <c r="B570" s="21" t="s">
        <v>24</v>
      </c>
      <c r="C570" s="20" t="s">
        <v>111</v>
      </c>
      <c r="D570" s="20" t="s">
        <v>112</v>
      </c>
      <c r="E570" s="20" t="s">
        <v>200</v>
      </c>
      <c r="F570" s="20" t="s">
        <v>1326</v>
      </c>
      <c r="G570" s="22">
        <v>14.743862980938314</v>
      </c>
      <c r="H570" s="22">
        <v>0.77998171203488775</v>
      </c>
      <c r="I570" s="22">
        <v>312800.00000000006</v>
      </c>
      <c r="J570" s="22">
        <v>1108900</v>
      </c>
      <c r="K570" s="23">
        <v>0</v>
      </c>
    </row>
    <row r="571" spans="1:11">
      <c r="A571" s="20" t="s">
        <v>1327</v>
      </c>
      <c r="B571" s="21" t="s">
        <v>24</v>
      </c>
      <c r="C571" s="20" t="s">
        <v>111</v>
      </c>
      <c r="D571" s="20" t="s">
        <v>112</v>
      </c>
      <c r="E571" s="20" t="s">
        <v>346</v>
      </c>
      <c r="F571" s="20" t="s">
        <v>1328</v>
      </c>
      <c r="G571" s="22">
        <v>14.456237374778414</v>
      </c>
      <c r="H571" s="22">
        <v>0.79998349271360125</v>
      </c>
      <c r="I571" s="22">
        <v>970360.08344923484</v>
      </c>
      <c r="J571" s="22">
        <v>3881039.9165507653</v>
      </c>
      <c r="K571" s="23">
        <v>5.8599999999999997E-11</v>
      </c>
    </row>
    <row r="572" spans="1:11">
      <c r="A572" s="20" t="s">
        <v>1329</v>
      </c>
      <c r="B572" s="21" t="s">
        <v>24</v>
      </c>
      <c r="C572" s="20" t="s">
        <v>111</v>
      </c>
      <c r="D572" s="20" t="s">
        <v>112</v>
      </c>
      <c r="E572" s="20" t="s">
        <v>200</v>
      </c>
      <c r="F572" s="20" t="s">
        <v>1330</v>
      </c>
      <c r="G572" s="22">
        <v>15.894372294372294</v>
      </c>
      <c r="H572" s="22">
        <v>0.69997411026618261</v>
      </c>
      <c r="I572" s="22">
        <v>346529.90264255909</v>
      </c>
      <c r="J572" s="22">
        <v>808470.09735744097</v>
      </c>
      <c r="K572" s="23">
        <v>1.5799999999999999E-12</v>
      </c>
    </row>
    <row r="573" spans="1:11">
      <c r="A573" s="20" t="s">
        <v>1331</v>
      </c>
      <c r="B573" s="21" t="s">
        <v>24</v>
      </c>
      <c r="C573" s="20" t="s">
        <v>111</v>
      </c>
      <c r="D573" s="20" t="s">
        <v>112</v>
      </c>
      <c r="E573" s="20" t="s">
        <v>200</v>
      </c>
      <c r="F573" s="20" t="s">
        <v>1332</v>
      </c>
      <c r="G573" s="22">
        <v>14.024733240120685</v>
      </c>
      <c r="H573" s="22">
        <v>0.8299907343448758</v>
      </c>
      <c r="I573" s="22">
        <v>231025.59109874826</v>
      </c>
      <c r="J573" s="22">
        <v>1127874.4089012516</v>
      </c>
      <c r="K573" s="23">
        <v>2.6919999999999999E-11</v>
      </c>
    </row>
    <row r="574" spans="1:11">
      <c r="A574" s="20" t="s">
        <v>1333</v>
      </c>
      <c r="B574" s="21" t="s">
        <v>24</v>
      </c>
      <c r="C574" s="20" t="s">
        <v>111</v>
      </c>
      <c r="D574" s="20" t="s">
        <v>112</v>
      </c>
      <c r="E574" s="20" t="s">
        <v>200</v>
      </c>
      <c r="F574" s="20" t="s">
        <v>1334</v>
      </c>
      <c r="G574" s="22">
        <v>14.456828703703703</v>
      </c>
      <c r="H574" s="22">
        <v>0.79994237109153665</v>
      </c>
      <c r="I574" s="22">
        <v>207419.74965229479</v>
      </c>
      <c r="J574" s="22">
        <v>829380.25034770521</v>
      </c>
      <c r="K574" s="23">
        <v>2.0999999999999999E-12</v>
      </c>
    </row>
    <row r="575" spans="1:11">
      <c r="A575" s="20" t="s">
        <v>1335</v>
      </c>
      <c r="B575" s="21" t="s">
        <v>24</v>
      </c>
      <c r="C575" s="20" t="s">
        <v>111</v>
      </c>
      <c r="D575" s="20" t="s">
        <v>112</v>
      </c>
      <c r="E575" s="20" t="s">
        <v>222</v>
      </c>
      <c r="F575" s="20" t="s">
        <v>1336</v>
      </c>
      <c r="G575" s="22">
        <v>18.194292782047885</v>
      </c>
      <c r="H575" s="22">
        <v>0.54003527245842253</v>
      </c>
      <c r="I575" s="22">
        <v>520634.07510431152</v>
      </c>
      <c r="J575" s="22">
        <v>611265.92489568843</v>
      </c>
      <c r="K575" s="23">
        <v>6.5600000000000003E-12</v>
      </c>
    </row>
    <row r="576" spans="1:11">
      <c r="A576" s="20" t="s">
        <v>1337</v>
      </c>
      <c r="B576" s="21" t="s">
        <v>24</v>
      </c>
      <c r="C576" s="20" t="s">
        <v>111</v>
      </c>
      <c r="D576" s="20" t="s">
        <v>112</v>
      </c>
      <c r="E576" s="20" t="s">
        <v>200</v>
      </c>
      <c r="F576" s="20" t="s">
        <v>1338</v>
      </c>
      <c r="G576" s="22">
        <v>16.900048115477144</v>
      </c>
      <c r="H576" s="22">
        <v>0.63003837861772294</v>
      </c>
      <c r="I576" s="22">
        <v>461342.14186369948</v>
      </c>
      <c r="J576" s="22">
        <v>785657.85813630046</v>
      </c>
      <c r="K576" s="23">
        <v>6.0000000000000003E-12</v>
      </c>
    </row>
    <row r="577" spans="1:11">
      <c r="A577" s="20" t="s">
        <v>1339</v>
      </c>
      <c r="B577" s="21" t="s">
        <v>24</v>
      </c>
      <c r="C577" s="20" t="s">
        <v>111</v>
      </c>
      <c r="D577" s="20" t="s">
        <v>112</v>
      </c>
      <c r="E577" s="20" t="s">
        <v>200</v>
      </c>
      <c r="F577" s="20" t="s">
        <v>1340</v>
      </c>
      <c r="G577" s="22">
        <v>16.325362560426736</v>
      </c>
      <c r="H577" s="22">
        <v>0.67000260358645791</v>
      </c>
      <c r="I577" s="22">
        <v>395930.87621696782</v>
      </c>
      <c r="J577" s="22">
        <v>803869.12378303218</v>
      </c>
      <c r="K577" s="23">
        <v>1.6E-13</v>
      </c>
    </row>
    <row r="578" spans="1:11">
      <c r="A578" s="20" t="s">
        <v>1341</v>
      </c>
      <c r="B578" s="21" t="s">
        <v>24</v>
      </c>
      <c r="C578" s="20" t="s">
        <v>111</v>
      </c>
      <c r="D578" s="20" t="s">
        <v>112</v>
      </c>
      <c r="E578" s="20" t="s">
        <v>346</v>
      </c>
      <c r="F578" s="20" t="s">
        <v>1342</v>
      </c>
      <c r="G578" s="22">
        <v>18.05083930677797</v>
      </c>
      <c r="H578" s="22">
        <v>0.55001117477204664</v>
      </c>
      <c r="I578" s="22">
        <v>991865.36856745475</v>
      </c>
      <c r="J578" s="22">
        <v>1212334.6314325451</v>
      </c>
      <c r="K578" s="23">
        <v>6.0799999999999999E-11</v>
      </c>
    </row>
    <row r="579" spans="1:11">
      <c r="A579" s="20" t="s">
        <v>1343</v>
      </c>
      <c r="B579" s="21" t="s">
        <v>24</v>
      </c>
      <c r="C579" s="20" t="s">
        <v>111</v>
      </c>
      <c r="D579" s="20" t="s">
        <v>112</v>
      </c>
      <c r="E579" s="20" t="s">
        <v>200</v>
      </c>
      <c r="F579" s="20" t="s">
        <v>1344</v>
      </c>
      <c r="G579" s="22">
        <v>16.326380113069504</v>
      </c>
      <c r="H579" s="22">
        <v>0.66993184192840727</v>
      </c>
      <c r="I579" s="22">
        <v>397005.98052851175</v>
      </c>
      <c r="J579" s="22">
        <v>805794.01947148831</v>
      </c>
      <c r="K579" s="23">
        <v>2.56E-12</v>
      </c>
    </row>
    <row r="580" spans="1:11">
      <c r="A580" s="20" t="s">
        <v>1345</v>
      </c>
      <c r="B580" s="21" t="s">
        <v>24</v>
      </c>
      <c r="C580" s="20" t="s">
        <v>111</v>
      </c>
      <c r="D580" s="20" t="s">
        <v>112</v>
      </c>
      <c r="E580" s="20" t="s">
        <v>222</v>
      </c>
      <c r="F580" s="20" t="s">
        <v>1346</v>
      </c>
      <c r="G580" s="22">
        <v>18.338909853249476</v>
      </c>
      <c r="H580" s="22">
        <v>0.52997845248612829</v>
      </c>
      <c r="I580" s="22">
        <v>336300.41724617523</v>
      </c>
      <c r="J580" s="22">
        <v>379199.58275382477</v>
      </c>
      <c r="K580" s="23">
        <v>3.5E-12</v>
      </c>
    </row>
    <row r="581" spans="1:11">
      <c r="A581" s="20" t="s">
        <v>1347</v>
      </c>
      <c r="B581" s="21" t="s">
        <v>24</v>
      </c>
      <c r="C581" s="20" t="s">
        <v>111</v>
      </c>
      <c r="D581" s="20" t="s">
        <v>112</v>
      </c>
      <c r="E581" s="20" t="s">
        <v>362</v>
      </c>
      <c r="F581" s="20" t="s">
        <v>1348</v>
      </c>
      <c r="G581" s="22">
        <v>15.893016949152543</v>
      </c>
      <c r="H581" s="22">
        <v>0.70006836236769521</v>
      </c>
      <c r="I581" s="22">
        <v>221199.5827538248</v>
      </c>
      <c r="J581" s="22">
        <v>516300.41724617523</v>
      </c>
      <c r="K581" s="23">
        <v>3.5E-12</v>
      </c>
    </row>
    <row r="582" spans="1:11">
      <c r="A582" s="20" t="s">
        <v>1349</v>
      </c>
      <c r="B582" s="21" t="s">
        <v>24</v>
      </c>
      <c r="C582" s="20" t="s">
        <v>111</v>
      </c>
      <c r="D582" s="20" t="s">
        <v>112</v>
      </c>
      <c r="E582" s="20" t="s">
        <v>455</v>
      </c>
      <c r="F582" s="20" t="s">
        <v>1350</v>
      </c>
      <c r="G582" s="22">
        <v>16.325620260409213</v>
      </c>
      <c r="H582" s="22">
        <v>0.66998468286444979</v>
      </c>
      <c r="I582" s="22">
        <v>1153238.5257301803</v>
      </c>
      <c r="J582" s="22">
        <v>2341261.4742698199</v>
      </c>
      <c r="K582" s="23">
        <v>1.1600000000000001E-11</v>
      </c>
    </row>
    <row r="583" spans="1:11">
      <c r="A583" s="20" t="s">
        <v>1351</v>
      </c>
      <c r="B583" s="21" t="s">
        <v>24</v>
      </c>
      <c r="C583" s="20" t="s">
        <v>111</v>
      </c>
      <c r="D583" s="20" t="s">
        <v>112</v>
      </c>
      <c r="E583" s="20" t="s">
        <v>346</v>
      </c>
      <c r="F583" s="20" t="s">
        <v>1352</v>
      </c>
      <c r="G583" s="22">
        <v>14.743834023484032</v>
      </c>
      <c r="H583" s="22">
        <v>0.77998372576606179</v>
      </c>
      <c r="I583" s="22">
        <v>775733.37969401933</v>
      </c>
      <c r="J583" s="22">
        <v>2750066.6203059806</v>
      </c>
      <c r="K583" s="23">
        <v>1.8359999999999999E-11</v>
      </c>
    </row>
    <row r="584" spans="1:11">
      <c r="A584" s="20" t="s">
        <v>1353</v>
      </c>
      <c r="B584" s="21" t="s">
        <v>24</v>
      </c>
      <c r="C584" s="20" t="s">
        <v>111</v>
      </c>
      <c r="D584" s="20" t="s">
        <v>112</v>
      </c>
      <c r="E584" s="20" t="s">
        <v>346</v>
      </c>
      <c r="F584" s="20" t="s">
        <v>1354</v>
      </c>
      <c r="G584" s="22">
        <v>16.469271672574926</v>
      </c>
      <c r="H584" s="22">
        <v>0.65999501581537368</v>
      </c>
      <c r="I584" s="22">
        <v>1899063.8386648118</v>
      </c>
      <c r="J584" s="22">
        <v>3686336.161335188</v>
      </c>
      <c r="K584" s="23">
        <v>3.2200000000000003E-11</v>
      </c>
    </row>
    <row r="585" spans="1:11">
      <c r="A585" s="20" t="s">
        <v>1355</v>
      </c>
      <c r="B585" s="21" t="s">
        <v>24</v>
      </c>
      <c r="C585" s="20" t="s">
        <v>111</v>
      </c>
      <c r="D585" s="20" t="s">
        <v>112</v>
      </c>
      <c r="E585" s="20" t="s">
        <v>200</v>
      </c>
      <c r="F585" s="20" t="s">
        <v>1356</v>
      </c>
      <c r="G585" s="22">
        <v>14.74350457424349</v>
      </c>
      <c r="H585" s="22">
        <v>0.78000663600532061</v>
      </c>
      <c r="I585" s="22">
        <v>312610.57023643941</v>
      </c>
      <c r="J585" s="22">
        <v>1108389.4297635606</v>
      </c>
      <c r="K585" s="23">
        <v>1.8759999999999998E-11</v>
      </c>
    </row>
    <row r="586" spans="1:11">
      <c r="A586" s="20" t="s">
        <v>1357</v>
      </c>
      <c r="B586" s="21" t="s">
        <v>24</v>
      </c>
      <c r="C586" s="20" t="s">
        <v>111</v>
      </c>
      <c r="D586" s="20" t="s">
        <v>112</v>
      </c>
      <c r="E586" s="20" t="s">
        <v>200</v>
      </c>
      <c r="F586" s="20" t="s">
        <v>1358</v>
      </c>
      <c r="G586" s="22">
        <v>15.893035731391898</v>
      </c>
      <c r="H586" s="22">
        <v>0.70006705623143972</v>
      </c>
      <c r="I586" s="22">
        <v>313100.00000000006</v>
      </c>
      <c r="J586" s="22">
        <v>730799.99999999988</v>
      </c>
      <c r="K586" s="23">
        <v>0</v>
      </c>
    </row>
    <row r="587" spans="1:11">
      <c r="A587" s="20" t="s">
        <v>1359</v>
      </c>
      <c r="B587" s="21" t="s">
        <v>24</v>
      </c>
      <c r="C587" s="20" t="s">
        <v>111</v>
      </c>
      <c r="D587" s="20" t="s">
        <v>112</v>
      </c>
      <c r="E587" s="20" t="s">
        <v>222</v>
      </c>
      <c r="F587" s="20" t="s">
        <v>436</v>
      </c>
      <c r="G587" s="22">
        <v>18.19420882669537</v>
      </c>
      <c r="H587" s="22">
        <v>0.54004111080004391</v>
      </c>
      <c r="I587" s="22">
        <v>427301.8080667592</v>
      </c>
      <c r="J587" s="22">
        <v>501698.1919332408</v>
      </c>
      <c r="K587" s="23">
        <v>5.5800000000000001E-12</v>
      </c>
    </row>
    <row r="588" spans="1:11">
      <c r="A588" s="20" t="s">
        <v>1360</v>
      </c>
      <c r="B588" s="21" t="s">
        <v>24</v>
      </c>
      <c r="C588" s="20" t="s">
        <v>111</v>
      </c>
      <c r="D588" s="20" t="s">
        <v>112</v>
      </c>
      <c r="E588" s="20" t="s">
        <v>222</v>
      </c>
      <c r="F588" s="20" t="s">
        <v>1361</v>
      </c>
      <c r="G588" s="22">
        <v>17.475464715283035</v>
      </c>
      <c r="H588" s="22">
        <v>0.59002331604429525</v>
      </c>
      <c r="I588" s="22">
        <v>487421.27955493738</v>
      </c>
      <c r="J588" s="22">
        <v>701478.72044506262</v>
      </c>
      <c r="K588" s="23">
        <v>5.9400000000000001E-12</v>
      </c>
    </row>
    <row r="589" spans="1:11">
      <c r="A589" s="20" t="s">
        <v>1362</v>
      </c>
      <c r="B589" s="21" t="s">
        <v>24</v>
      </c>
      <c r="C589" s="20" t="s">
        <v>113</v>
      </c>
      <c r="D589" s="20" t="s">
        <v>114</v>
      </c>
      <c r="E589" s="20" t="s">
        <v>222</v>
      </c>
      <c r="F589" s="20" t="s">
        <v>1363</v>
      </c>
      <c r="G589" s="22">
        <v>21.789742080282572</v>
      </c>
      <c r="H589" s="22">
        <v>0.29000402779676138</v>
      </c>
      <c r="I589" s="22">
        <v>1929698.0528511822</v>
      </c>
      <c r="J589" s="22">
        <v>788201.94714881771</v>
      </c>
      <c r="K589" s="23">
        <v>5.476E-11</v>
      </c>
    </row>
    <row r="590" spans="1:11">
      <c r="A590" s="20" t="s">
        <v>1364</v>
      </c>
      <c r="B590" s="21" t="s">
        <v>24</v>
      </c>
      <c r="C590" s="20" t="s">
        <v>111</v>
      </c>
      <c r="D590" s="20" t="s">
        <v>112</v>
      </c>
      <c r="E590" s="20" t="s">
        <v>200</v>
      </c>
      <c r="F590" s="20" t="s">
        <v>1365</v>
      </c>
      <c r="G590" s="22">
        <v>15.893999151823579</v>
      </c>
      <c r="H590" s="22">
        <v>0.70000005898306128</v>
      </c>
      <c r="I590" s="22">
        <v>565919.88873435324</v>
      </c>
      <c r="J590" s="22">
        <v>1320480.1112656468</v>
      </c>
      <c r="K590" s="23">
        <v>3.0880000000000001E-11</v>
      </c>
    </row>
    <row r="591" spans="1:11">
      <c r="A591" s="20" t="s">
        <v>1366</v>
      </c>
      <c r="B591" s="21" t="s">
        <v>24</v>
      </c>
      <c r="C591" s="20" t="s">
        <v>111</v>
      </c>
      <c r="D591" s="20" t="s">
        <v>112</v>
      </c>
      <c r="E591" s="20" t="s">
        <v>346</v>
      </c>
      <c r="F591" s="20" t="s">
        <v>1367</v>
      </c>
      <c r="G591" s="22">
        <v>16.469406948439921</v>
      </c>
      <c r="H591" s="22">
        <v>0.659985608592495</v>
      </c>
      <c r="I591" s="22">
        <v>614610.01390820602</v>
      </c>
      <c r="J591" s="22">
        <v>1192989.986091794</v>
      </c>
      <c r="K591" s="23">
        <v>4.4039999999999997E-11</v>
      </c>
    </row>
    <row r="592" spans="1:11">
      <c r="A592" s="20" t="s">
        <v>1368</v>
      </c>
      <c r="B592" s="21" t="s">
        <v>24</v>
      </c>
      <c r="C592" s="20" t="s">
        <v>111</v>
      </c>
      <c r="D592" s="20" t="s">
        <v>112</v>
      </c>
      <c r="E592" s="20" t="s">
        <v>200</v>
      </c>
      <c r="F592" s="20" t="s">
        <v>1369</v>
      </c>
      <c r="G592" s="22">
        <v>18.338765090996457</v>
      </c>
      <c r="H592" s="22">
        <v>0.5299885194021936</v>
      </c>
      <c r="I592" s="22">
        <v>782522.11404728785</v>
      </c>
      <c r="J592" s="22">
        <v>882377.88595271215</v>
      </c>
      <c r="K592" s="23">
        <v>1.4399999999999999E-12</v>
      </c>
    </row>
    <row r="593" spans="1:11">
      <c r="A593" s="20" t="s">
        <v>1370</v>
      </c>
      <c r="B593" s="21" t="s">
        <v>24</v>
      </c>
      <c r="C593" s="20" t="s">
        <v>113</v>
      </c>
      <c r="D593" s="20" t="s">
        <v>114</v>
      </c>
      <c r="E593" s="20" t="s">
        <v>200</v>
      </c>
      <c r="F593" s="20" t="s">
        <v>1371</v>
      </c>
      <c r="G593" s="22">
        <v>19.057528686523437</v>
      </c>
      <c r="H593" s="22">
        <v>0.48000495921255659</v>
      </c>
      <c r="I593" s="22">
        <v>1703919.7496522944</v>
      </c>
      <c r="J593" s="22">
        <v>1572880.2503477056</v>
      </c>
      <c r="K593" s="23">
        <v>6.9799999999999994E-11</v>
      </c>
    </row>
    <row r="594" spans="1:11">
      <c r="A594" s="20" t="s">
        <v>1372</v>
      </c>
      <c r="B594" s="21" t="s">
        <v>24</v>
      </c>
      <c r="C594" s="20" t="s">
        <v>111</v>
      </c>
      <c r="D594" s="20" t="s">
        <v>112</v>
      </c>
      <c r="E594" s="20" t="s">
        <v>346</v>
      </c>
      <c r="F594" s="20" t="s">
        <v>1373</v>
      </c>
      <c r="G594" s="22">
        <v>16.469523556813492</v>
      </c>
      <c r="H594" s="22">
        <v>0.65997749952618279</v>
      </c>
      <c r="I594" s="22">
        <v>1153288.3171070933</v>
      </c>
      <c r="J594" s="22">
        <v>2238511.6828929069</v>
      </c>
      <c r="K594" s="23">
        <v>4.58E-11</v>
      </c>
    </row>
    <row r="595" spans="1:11">
      <c r="A595" s="20" t="s">
        <v>1374</v>
      </c>
      <c r="B595" s="21" t="s">
        <v>24</v>
      </c>
      <c r="C595" s="20" t="s">
        <v>113</v>
      </c>
      <c r="D595" s="20" t="s">
        <v>114</v>
      </c>
      <c r="E595" s="20" t="s">
        <v>222</v>
      </c>
      <c r="F595" s="20" t="s">
        <v>1375</v>
      </c>
      <c r="G595" s="22">
        <v>20.638895128457111</v>
      </c>
      <c r="H595" s="22">
        <v>0.37003510928670996</v>
      </c>
      <c r="I595" s="22">
        <v>897447.98331015289</v>
      </c>
      <c r="J595" s="22">
        <v>527152.01668984699</v>
      </c>
      <c r="K595" s="23">
        <v>1.4000000000000001E-13</v>
      </c>
    </row>
    <row r="596" spans="1:11">
      <c r="A596" s="20" t="s">
        <v>1376</v>
      </c>
      <c r="B596" s="21" t="s">
        <v>24</v>
      </c>
      <c r="C596" s="20" t="s">
        <v>111</v>
      </c>
      <c r="D596" s="20" t="s">
        <v>112</v>
      </c>
      <c r="E596" s="20" t="s">
        <v>200</v>
      </c>
      <c r="F596" s="20" t="s">
        <v>1377</v>
      </c>
      <c r="G596" s="22">
        <v>17.763587057010785</v>
      </c>
      <c r="H596" s="22">
        <v>0.56998699186294965</v>
      </c>
      <c r="I596" s="22">
        <v>697696.10570236424</v>
      </c>
      <c r="J596" s="22">
        <v>924803.89429763576</v>
      </c>
      <c r="K596" s="23">
        <v>5.68E-12</v>
      </c>
    </row>
    <row r="597" spans="1:11">
      <c r="A597" s="20" t="s">
        <v>1378</v>
      </c>
      <c r="B597" s="21" t="s">
        <v>24</v>
      </c>
      <c r="C597" s="20" t="s">
        <v>111</v>
      </c>
      <c r="D597" s="20" t="s">
        <v>112</v>
      </c>
      <c r="E597" s="20" t="s">
        <v>200</v>
      </c>
      <c r="F597" s="20" t="s">
        <v>1379</v>
      </c>
      <c r="G597" s="22">
        <v>18.194779953831262</v>
      </c>
      <c r="H597" s="22">
        <v>0.54000139403120573</v>
      </c>
      <c r="I597" s="22">
        <v>1235464.2559109877</v>
      </c>
      <c r="J597" s="22">
        <v>1450335.7440890123</v>
      </c>
      <c r="K597" s="23">
        <v>3.6200000000000002E-11</v>
      </c>
    </row>
    <row r="598" spans="1:11">
      <c r="A598" s="20" t="s">
        <v>1380</v>
      </c>
      <c r="B598" s="21" t="s">
        <v>24</v>
      </c>
      <c r="C598" s="20" t="s">
        <v>113</v>
      </c>
      <c r="D598" s="20" t="s">
        <v>114</v>
      </c>
      <c r="E598" s="20" t="s">
        <v>1381</v>
      </c>
      <c r="F598" s="20" t="s">
        <v>1382</v>
      </c>
      <c r="G598" s="22">
        <v>19.489036924248193</v>
      </c>
      <c r="H598" s="22">
        <v>0.44999743224977801</v>
      </c>
      <c r="I598" s="22">
        <v>1011399.7218358833</v>
      </c>
      <c r="J598" s="22">
        <v>827500.27816411678</v>
      </c>
      <c r="K598" s="23">
        <v>8.0340000000000004E-11</v>
      </c>
    </row>
    <row r="599" spans="1:11">
      <c r="A599" s="20" t="s">
        <v>1383</v>
      </c>
      <c r="B599" s="21" t="s">
        <v>24</v>
      </c>
      <c r="C599" s="20" t="s">
        <v>111</v>
      </c>
      <c r="D599" s="20" t="s">
        <v>112</v>
      </c>
      <c r="E599" s="20" t="s">
        <v>200</v>
      </c>
      <c r="F599" s="20" t="s">
        <v>1384</v>
      </c>
      <c r="G599" s="22">
        <v>17.619574383649983</v>
      </c>
      <c r="H599" s="22">
        <v>0.58000178138734471</v>
      </c>
      <c r="I599" s="22">
        <v>846674.40890125185</v>
      </c>
      <c r="J599" s="22">
        <v>1169225.5910987481</v>
      </c>
      <c r="K599" s="23">
        <v>2.6919999999999999E-11</v>
      </c>
    </row>
    <row r="600" spans="1:11">
      <c r="A600" s="20" t="s">
        <v>1385</v>
      </c>
      <c r="B600" s="21" t="s">
        <v>24</v>
      </c>
      <c r="C600" s="20" t="s">
        <v>113</v>
      </c>
      <c r="D600" s="20" t="s">
        <v>114</v>
      </c>
      <c r="E600" s="20" t="s">
        <v>200</v>
      </c>
      <c r="F600" s="20" t="s">
        <v>1386</v>
      </c>
      <c r="G600" s="22">
        <v>21.214465830916367</v>
      </c>
      <c r="H600" s="22">
        <v>0.33000933025616364</v>
      </c>
      <c r="I600" s="22">
        <v>2795134.0751043111</v>
      </c>
      <c r="J600" s="22">
        <v>1376765.9248956891</v>
      </c>
      <c r="K600" s="23">
        <v>2.2200000000000002E-11</v>
      </c>
    </row>
    <row r="601" spans="1:11">
      <c r="A601" s="20" t="s">
        <v>1387</v>
      </c>
      <c r="B601" s="21" t="s">
        <v>24</v>
      </c>
      <c r="C601" s="20" t="s">
        <v>113</v>
      </c>
      <c r="D601" s="20" t="s">
        <v>114</v>
      </c>
      <c r="E601" s="20" t="s">
        <v>197</v>
      </c>
      <c r="F601" s="20" t="s">
        <v>1388</v>
      </c>
      <c r="G601" s="22">
        <v>23.514499205087439</v>
      </c>
      <c r="H601" s="22">
        <v>0.17006264220532416</v>
      </c>
      <c r="I601" s="22">
        <v>783045.89707927662</v>
      </c>
      <c r="J601" s="22">
        <v>160454.10292072335</v>
      </c>
      <c r="K601" s="23">
        <v>2.27E-11</v>
      </c>
    </row>
    <row r="602" spans="1:11">
      <c r="A602" s="20" t="s">
        <v>1389</v>
      </c>
      <c r="B602" s="21" t="s">
        <v>24</v>
      </c>
      <c r="C602" s="20" t="s">
        <v>113</v>
      </c>
      <c r="D602" s="20" t="s">
        <v>114</v>
      </c>
      <c r="E602" s="20" t="s">
        <v>927</v>
      </c>
      <c r="F602" s="20" t="s">
        <v>1390</v>
      </c>
      <c r="G602" s="22">
        <v>19.776553956031695</v>
      </c>
      <c r="H602" s="22">
        <v>0.43000320194494479</v>
      </c>
      <c r="I602" s="22">
        <v>1021548.2614742699</v>
      </c>
      <c r="J602" s="22">
        <v>770651.73852573009</v>
      </c>
      <c r="K602" s="23">
        <v>2.5999999999999998E-12</v>
      </c>
    </row>
    <row r="603" spans="1:11">
      <c r="A603" s="20" t="s">
        <v>1391</v>
      </c>
      <c r="B603" s="21" t="s">
        <v>24</v>
      </c>
      <c r="C603" s="20" t="s">
        <v>113</v>
      </c>
      <c r="D603" s="20" t="s">
        <v>114</v>
      </c>
      <c r="E603" s="20" t="s">
        <v>927</v>
      </c>
      <c r="F603" s="20" t="s">
        <v>1392</v>
      </c>
      <c r="G603" s="22">
        <v>24.52186688362487</v>
      </c>
      <c r="H603" s="22">
        <v>0.1000092570497309</v>
      </c>
      <c r="I603" s="22">
        <v>2876100.417246175</v>
      </c>
      <c r="J603" s="22">
        <v>319599.58275382506</v>
      </c>
      <c r="K603" s="23">
        <v>1.2629999999999999E-10</v>
      </c>
    </row>
    <row r="604" spans="1:11">
      <c r="A604" s="20" t="s">
        <v>1393</v>
      </c>
      <c r="B604" s="21" t="s">
        <v>24</v>
      </c>
      <c r="C604" s="20" t="s">
        <v>111</v>
      </c>
      <c r="D604" s="20" t="s">
        <v>112</v>
      </c>
      <c r="E604" s="20" t="s">
        <v>222</v>
      </c>
      <c r="F604" s="20" t="s">
        <v>1394</v>
      </c>
      <c r="G604" s="22">
        <v>15.893476669716376</v>
      </c>
      <c r="H604" s="22">
        <v>0.70003639292653852</v>
      </c>
      <c r="I604" s="22">
        <v>327860.2225312934</v>
      </c>
      <c r="J604" s="22">
        <v>765139.7774687066</v>
      </c>
      <c r="K604" s="23">
        <v>1.824E-11</v>
      </c>
    </row>
    <row r="605" spans="1:11">
      <c r="A605" s="20" t="s">
        <v>1395</v>
      </c>
      <c r="B605" s="21" t="s">
        <v>24</v>
      </c>
      <c r="C605" s="20" t="s">
        <v>111</v>
      </c>
      <c r="D605" s="20" t="s">
        <v>112</v>
      </c>
      <c r="E605" s="20" t="s">
        <v>200</v>
      </c>
      <c r="F605" s="20" t="s">
        <v>1396</v>
      </c>
      <c r="G605" s="22">
        <v>13.450117568021499</v>
      </c>
      <c r="H605" s="22">
        <v>0.8699500995812588</v>
      </c>
      <c r="I605" s="22">
        <v>116147.56606397776</v>
      </c>
      <c r="J605" s="22">
        <v>776952.43393602222</v>
      </c>
      <c r="K605" s="23">
        <v>3.6399999999999998E-12</v>
      </c>
    </row>
    <row r="606" spans="1:11">
      <c r="A606" s="20" t="s">
        <v>1397</v>
      </c>
      <c r="B606" s="21" t="s">
        <v>24</v>
      </c>
      <c r="C606" s="20" t="s">
        <v>111</v>
      </c>
      <c r="D606" s="20" t="s">
        <v>112</v>
      </c>
      <c r="E606" s="20" t="s">
        <v>197</v>
      </c>
      <c r="F606" s="20" t="s">
        <v>1398</v>
      </c>
      <c r="G606" s="22">
        <v>17.762689961749199</v>
      </c>
      <c r="H606" s="22">
        <v>0.57004937679073719</v>
      </c>
      <c r="I606" s="22">
        <v>415891.23783031991</v>
      </c>
      <c r="J606" s="22">
        <v>551408.76216968009</v>
      </c>
      <c r="K606" s="23">
        <v>1.6E-12</v>
      </c>
    </row>
    <row r="607" spans="1:11">
      <c r="A607" s="20" t="s">
        <v>1399</v>
      </c>
      <c r="B607" s="21" t="s">
        <v>24</v>
      </c>
      <c r="C607" s="20" t="s">
        <v>111</v>
      </c>
      <c r="D607" s="20" t="s">
        <v>112</v>
      </c>
      <c r="E607" s="20" t="s">
        <v>200</v>
      </c>
      <c r="F607" s="20" t="s">
        <v>1400</v>
      </c>
      <c r="G607" s="22">
        <v>15.749830175862328</v>
      </c>
      <c r="H607" s="22">
        <v>0.71002571795115943</v>
      </c>
      <c r="I607" s="22">
        <v>768373.85257301771</v>
      </c>
      <c r="J607" s="22">
        <v>1881426.1474269822</v>
      </c>
      <c r="K607" s="23">
        <v>2.432E-11</v>
      </c>
    </row>
    <row r="608" spans="1:11">
      <c r="A608" s="20" t="s">
        <v>1401</v>
      </c>
      <c r="B608" s="21" t="s">
        <v>24</v>
      </c>
      <c r="C608" s="20" t="s">
        <v>113</v>
      </c>
      <c r="D608" s="20" t="s">
        <v>114</v>
      </c>
      <c r="E608" s="20" t="s">
        <v>197</v>
      </c>
      <c r="F608" s="20" t="s">
        <v>1402</v>
      </c>
      <c r="G608" s="22">
        <v>19.056991805445413</v>
      </c>
      <c r="H608" s="22">
        <v>0.48004229447528424</v>
      </c>
      <c r="I608" s="22">
        <v>393399.99999999994</v>
      </c>
      <c r="J608" s="22">
        <v>363200.00000000006</v>
      </c>
      <c r="K608" s="23">
        <v>0</v>
      </c>
    </row>
    <row r="609" spans="1:11">
      <c r="A609" s="20" t="s">
        <v>1403</v>
      </c>
      <c r="B609" s="21" t="s">
        <v>24</v>
      </c>
      <c r="C609" s="20" t="s">
        <v>111</v>
      </c>
      <c r="D609" s="20" t="s">
        <v>112</v>
      </c>
      <c r="E609" s="20" t="s">
        <v>222</v>
      </c>
      <c r="F609" s="20" t="s">
        <v>1404</v>
      </c>
      <c r="G609" s="22">
        <v>16.037417816166045</v>
      </c>
      <c r="H609" s="22">
        <v>0.69002657745715967</v>
      </c>
      <c r="I609" s="22">
        <v>480892.7677329625</v>
      </c>
      <c r="J609" s="22">
        <v>1070507.2322670375</v>
      </c>
      <c r="K609" s="23">
        <v>1.6720000000000001E-11</v>
      </c>
    </row>
    <row r="610" spans="1:11">
      <c r="A610" s="20" t="s">
        <v>1405</v>
      </c>
      <c r="B610" s="21" t="s">
        <v>24</v>
      </c>
      <c r="C610" s="20" t="s">
        <v>111</v>
      </c>
      <c r="D610" s="20" t="s">
        <v>112</v>
      </c>
      <c r="E610" s="20" t="s">
        <v>222</v>
      </c>
      <c r="F610" s="20" t="s">
        <v>1406</v>
      </c>
      <c r="G610" s="22">
        <v>15.4624041553302</v>
      </c>
      <c r="H610" s="22">
        <v>0.73001361923990271</v>
      </c>
      <c r="I610" s="22">
        <v>436621.97496522934</v>
      </c>
      <c r="J610" s="22">
        <v>1180578.0250347706</v>
      </c>
      <c r="K610" s="23">
        <v>1.8559999999999998E-11</v>
      </c>
    </row>
    <row r="611" spans="1:11">
      <c r="A611" s="20" t="s">
        <v>1407</v>
      </c>
      <c r="B611" s="21" t="s">
        <v>24</v>
      </c>
      <c r="C611" s="20" t="s">
        <v>111</v>
      </c>
      <c r="D611" s="20" t="s">
        <v>112</v>
      </c>
      <c r="E611" s="20" t="s">
        <v>200</v>
      </c>
      <c r="F611" s="20" t="s">
        <v>1408</v>
      </c>
      <c r="G611" s="22">
        <v>14.023819956184028</v>
      </c>
      <c r="H611" s="22">
        <v>0.83005424504978953</v>
      </c>
      <c r="I611" s="22">
        <v>170659.52712100136</v>
      </c>
      <c r="J611" s="22">
        <v>833540.47287899861</v>
      </c>
      <c r="K611" s="23">
        <v>5.6199999999999999E-12</v>
      </c>
    </row>
    <row r="612" spans="1:11">
      <c r="A612" s="20" t="s">
        <v>1409</v>
      </c>
      <c r="B612" s="21" t="s">
        <v>24</v>
      </c>
      <c r="C612" s="20" t="s">
        <v>111</v>
      </c>
      <c r="D612" s="20" t="s">
        <v>112</v>
      </c>
      <c r="E612" s="20" t="s">
        <v>200</v>
      </c>
      <c r="F612" s="20" t="s">
        <v>1410</v>
      </c>
      <c r="G612" s="22">
        <v>15.175272161741836</v>
      </c>
      <c r="H612" s="22">
        <v>0.74998107359236199</v>
      </c>
      <c r="I612" s="22">
        <v>337600.55632823362</v>
      </c>
      <c r="J612" s="22">
        <v>1012699.4436717664</v>
      </c>
      <c r="K612" s="23">
        <v>5.1240000000000002E-11</v>
      </c>
    </row>
    <row r="613" spans="1:11">
      <c r="A613" s="20" t="s">
        <v>1411</v>
      </c>
      <c r="B613" s="21" t="s">
        <v>24</v>
      </c>
      <c r="C613" s="20" t="s">
        <v>111</v>
      </c>
      <c r="D613" s="20" t="s">
        <v>112</v>
      </c>
      <c r="E613" s="20" t="s">
        <v>200</v>
      </c>
      <c r="F613" s="20" t="s">
        <v>1361</v>
      </c>
      <c r="G613" s="22">
        <v>14.887787030027757</v>
      </c>
      <c r="H613" s="22">
        <v>0.76997308553353561</v>
      </c>
      <c r="I613" s="22">
        <v>273478.99860917951</v>
      </c>
      <c r="J613" s="22">
        <v>915421.00139082049</v>
      </c>
      <c r="K613" s="23">
        <v>8.3999999999999998E-12</v>
      </c>
    </row>
    <row r="614" spans="1:11">
      <c r="A614" s="20" t="s">
        <v>1412</v>
      </c>
      <c r="B614" s="21" t="s">
        <v>24</v>
      </c>
      <c r="C614" s="20" t="s">
        <v>111</v>
      </c>
      <c r="D614" s="20" t="s">
        <v>112</v>
      </c>
      <c r="E614" s="20" t="s">
        <v>200</v>
      </c>
      <c r="F614" s="20" t="s">
        <v>1413</v>
      </c>
      <c r="G614" s="22">
        <v>17.906637924021801</v>
      </c>
      <c r="H614" s="22">
        <v>0.56003908734201668</v>
      </c>
      <c r="I614" s="22">
        <v>540843.94993045891</v>
      </c>
      <c r="J614" s="22">
        <v>688456.05006954109</v>
      </c>
      <c r="K614" s="23">
        <v>4.1999999999999998E-13</v>
      </c>
    </row>
    <row r="615" spans="1:11">
      <c r="A615" s="20" t="s">
        <v>1414</v>
      </c>
      <c r="B615" s="21" t="s">
        <v>24</v>
      </c>
      <c r="C615" s="20" t="s">
        <v>111</v>
      </c>
      <c r="D615" s="20" t="s">
        <v>112</v>
      </c>
      <c r="E615" s="20" t="s">
        <v>197</v>
      </c>
      <c r="F615" s="20" t="s">
        <v>1415</v>
      </c>
      <c r="G615" s="22">
        <v>17.331666858656838</v>
      </c>
      <c r="H615" s="22">
        <v>0.60002316699187497</v>
      </c>
      <c r="I615" s="22">
        <v>347219.88873435336</v>
      </c>
      <c r="J615" s="22">
        <v>520880.11126564664</v>
      </c>
      <c r="K615" s="23">
        <v>3.8600000000000001E-12</v>
      </c>
    </row>
    <row r="616" spans="1:11">
      <c r="A616" s="20" t="s">
        <v>1416</v>
      </c>
      <c r="B616" s="21" t="s">
        <v>24</v>
      </c>
      <c r="C616" s="20" t="s">
        <v>111</v>
      </c>
      <c r="D616" s="20" t="s">
        <v>112</v>
      </c>
      <c r="E616" s="20" t="s">
        <v>346</v>
      </c>
      <c r="F616" s="20" t="s">
        <v>1417</v>
      </c>
      <c r="G616" s="22">
        <v>13.449201511118742</v>
      </c>
      <c r="H616" s="22">
        <v>0.87001380312108889</v>
      </c>
      <c r="I616" s="22">
        <v>302789.84700973553</v>
      </c>
      <c r="J616" s="22">
        <v>2026610.1529902644</v>
      </c>
      <c r="K616" s="23">
        <v>4.2640000000000001E-11</v>
      </c>
    </row>
    <row r="617" spans="1:11">
      <c r="A617" s="20" t="s">
        <v>1418</v>
      </c>
      <c r="B617" s="21" t="s">
        <v>24</v>
      </c>
      <c r="C617" s="20" t="s">
        <v>111</v>
      </c>
      <c r="D617" s="20" t="s">
        <v>112</v>
      </c>
      <c r="E617" s="20" t="s">
        <v>286</v>
      </c>
      <c r="F617" s="20" t="s">
        <v>1419</v>
      </c>
      <c r="G617" s="22">
        <v>18.482371099867485</v>
      </c>
      <c r="H617" s="22">
        <v>0.52000200974495936</v>
      </c>
      <c r="I617" s="22">
        <v>9562711.9610570222</v>
      </c>
      <c r="J617" s="22">
        <v>10359688.038942978</v>
      </c>
      <c r="K617" s="23">
        <v>1.7920000000000001E-10</v>
      </c>
    </row>
    <row r="618" spans="1:11">
      <c r="A618" s="20" t="s">
        <v>1420</v>
      </c>
      <c r="B618" s="21" t="s">
        <v>24</v>
      </c>
      <c r="C618" s="20" t="s">
        <v>113</v>
      </c>
      <c r="D618" s="20" t="s">
        <v>114</v>
      </c>
      <c r="E618" s="20" t="s">
        <v>384</v>
      </c>
      <c r="F618" s="20" t="s">
        <v>1421</v>
      </c>
      <c r="G618" s="22">
        <v>23.847472472472472</v>
      </c>
      <c r="H618" s="22">
        <v>0.14690733849287407</v>
      </c>
      <c r="I618" s="22">
        <v>681791.65507649502</v>
      </c>
      <c r="J618" s="22">
        <v>117408.34492350496</v>
      </c>
      <c r="K618" s="23">
        <v>1.9E-12</v>
      </c>
    </row>
    <row r="619" spans="1:11">
      <c r="A619" s="20" t="s">
        <v>1422</v>
      </c>
      <c r="B619" s="21" t="s">
        <v>24</v>
      </c>
      <c r="C619" s="20" t="s">
        <v>111</v>
      </c>
      <c r="D619" s="20" t="s">
        <v>112</v>
      </c>
      <c r="E619" s="20" t="s">
        <v>200</v>
      </c>
      <c r="F619" s="20" t="s">
        <v>1423</v>
      </c>
      <c r="G619" s="22">
        <v>15.893757886767057</v>
      </c>
      <c r="H619" s="22">
        <v>0.70001683680340354</v>
      </c>
      <c r="I619" s="22">
        <v>356589.98609179421</v>
      </c>
      <c r="J619" s="22">
        <v>832110.01390820579</v>
      </c>
      <c r="K619" s="23">
        <v>2.28E-12</v>
      </c>
    </row>
    <row r="620" spans="1:11">
      <c r="A620" s="20" t="s">
        <v>1424</v>
      </c>
      <c r="B620" s="21" t="s">
        <v>24</v>
      </c>
      <c r="C620" s="20" t="s">
        <v>111</v>
      </c>
      <c r="D620" s="20" t="s">
        <v>112</v>
      </c>
      <c r="E620" s="20" t="s">
        <v>378</v>
      </c>
      <c r="F620" s="20" t="s">
        <v>1425</v>
      </c>
      <c r="G620" s="22">
        <v>15.318788641975308</v>
      </c>
      <c r="H620" s="22">
        <v>0.74000078984872686</v>
      </c>
      <c r="I620" s="22">
        <v>5264984.0055632815</v>
      </c>
      <c r="J620" s="22">
        <v>14985015.994436719</v>
      </c>
      <c r="K620" s="23">
        <v>2.6520000000000003E-10</v>
      </c>
    </row>
    <row r="621" spans="1:11">
      <c r="A621" s="20" t="s">
        <v>1426</v>
      </c>
      <c r="B621" s="21" t="s">
        <v>24</v>
      </c>
      <c r="C621" s="20" t="s">
        <v>111</v>
      </c>
      <c r="D621" s="20" t="s">
        <v>112</v>
      </c>
      <c r="E621" s="20" t="s">
        <v>927</v>
      </c>
      <c r="F621" s="20" t="s">
        <v>1427</v>
      </c>
      <c r="G621" s="22">
        <v>17.188155917487592</v>
      </c>
      <c r="H621" s="22">
        <v>0.61000306554328299</v>
      </c>
      <c r="I621" s="22">
        <v>2569338.8038942972</v>
      </c>
      <c r="J621" s="22">
        <v>4018761.1961057028</v>
      </c>
      <c r="K621" s="23">
        <v>3.3999999999999999E-11</v>
      </c>
    </row>
    <row r="622" spans="1:11">
      <c r="A622" s="20" t="s">
        <v>1428</v>
      </c>
      <c r="B622" s="21" t="s">
        <v>24</v>
      </c>
      <c r="C622" s="20" t="s">
        <v>111</v>
      </c>
      <c r="D622" s="20" t="s">
        <v>112</v>
      </c>
      <c r="E622" s="20" t="s">
        <v>381</v>
      </c>
      <c r="F622" s="20" t="s">
        <v>1429</v>
      </c>
      <c r="G622" s="22">
        <v>14.743601287274471</v>
      </c>
      <c r="H622" s="22">
        <v>0.77999991048160844</v>
      </c>
      <c r="I622" s="22">
        <v>10281572.183588319</v>
      </c>
      <c r="J622" s="22">
        <v>36452827.816411681</v>
      </c>
      <c r="K622" s="23">
        <v>2.4599999999999998E-10</v>
      </c>
    </row>
    <row r="623" spans="1:11">
      <c r="A623" s="20" t="s">
        <v>1430</v>
      </c>
      <c r="B623" s="21" t="s">
        <v>24</v>
      </c>
      <c r="C623" s="20" t="s">
        <v>111</v>
      </c>
      <c r="D623" s="20" t="s">
        <v>112</v>
      </c>
      <c r="E623" s="20" t="s">
        <v>346</v>
      </c>
      <c r="F623" s="20" t="s">
        <v>1431</v>
      </c>
      <c r="G623" s="22">
        <v>17.044242592710894</v>
      </c>
      <c r="H623" s="22">
        <v>0.62001094626488917</v>
      </c>
      <c r="I623" s="22">
        <v>1100435.0000000002</v>
      </c>
      <c r="J623" s="22">
        <v>1795529.9999999998</v>
      </c>
      <c r="K623" s="23">
        <v>0</v>
      </c>
    </row>
    <row r="624" spans="1:11">
      <c r="A624" s="20" t="s">
        <v>1432</v>
      </c>
      <c r="B624" s="21" t="s">
        <v>24</v>
      </c>
      <c r="C624" s="20" t="s">
        <v>111</v>
      </c>
      <c r="D624" s="20" t="s">
        <v>112</v>
      </c>
      <c r="E624" s="20" t="s">
        <v>927</v>
      </c>
      <c r="F624" s="20" t="s">
        <v>1433</v>
      </c>
      <c r="G624" s="22">
        <v>16.90082826638579</v>
      </c>
      <c r="H624" s="22">
        <v>0.62998412612059873</v>
      </c>
      <c r="I624" s="22">
        <v>1545704.3115438109</v>
      </c>
      <c r="J624" s="22">
        <v>2631695.6884561894</v>
      </c>
      <c r="K624" s="23">
        <v>1.2200000000000001E-11</v>
      </c>
    </row>
    <row r="625" spans="1:11">
      <c r="A625" s="20" t="s">
        <v>1434</v>
      </c>
      <c r="B625" s="21" t="s">
        <v>24</v>
      </c>
      <c r="C625" s="20" t="s">
        <v>113</v>
      </c>
      <c r="D625" s="20" t="s">
        <v>114</v>
      </c>
      <c r="E625" s="20" t="s">
        <v>197</v>
      </c>
      <c r="F625" s="20" t="s">
        <v>1435</v>
      </c>
      <c r="G625" s="22">
        <v>20.351460573476704</v>
      </c>
      <c r="H625" s="22">
        <v>0.39002360406977027</v>
      </c>
      <c r="I625" s="22">
        <v>680733.65785813646</v>
      </c>
      <c r="J625" s="22">
        <v>435266.3421418636</v>
      </c>
      <c r="K625" s="23">
        <v>4.3200000000000002E-12</v>
      </c>
    </row>
    <row r="626" spans="1:11">
      <c r="A626" s="20" t="s">
        <v>1436</v>
      </c>
      <c r="B626" s="21" t="s">
        <v>24</v>
      </c>
      <c r="C626" s="20" t="s">
        <v>111</v>
      </c>
      <c r="D626" s="20" t="s">
        <v>112</v>
      </c>
      <c r="E626" s="20" t="s">
        <v>346</v>
      </c>
      <c r="F626" s="20" t="s">
        <v>1437</v>
      </c>
      <c r="G626" s="22">
        <v>17.044247653590887</v>
      </c>
      <c r="H626" s="22">
        <v>0.62001059432608574</v>
      </c>
      <c r="I626" s="22">
        <v>501827.30876216973</v>
      </c>
      <c r="J626" s="22">
        <v>818807.69123783021</v>
      </c>
      <c r="K626" s="23">
        <v>4.5999999999999998E-12</v>
      </c>
    </row>
    <row r="627" spans="1:11">
      <c r="A627" s="20" t="s">
        <v>1438</v>
      </c>
      <c r="B627" s="21" t="s">
        <v>24</v>
      </c>
      <c r="C627" s="20" t="s">
        <v>111</v>
      </c>
      <c r="D627" s="20" t="s">
        <v>112</v>
      </c>
      <c r="E627" s="20" t="s">
        <v>520</v>
      </c>
      <c r="F627" s="20" t="s">
        <v>1439</v>
      </c>
      <c r="G627" s="22">
        <v>15.175001356727332</v>
      </c>
      <c r="H627" s="22">
        <v>0.74999990565178498</v>
      </c>
      <c r="I627" s="22">
        <v>66336125.034770504</v>
      </c>
      <c r="J627" s="22">
        <v>199008274.96522948</v>
      </c>
      <c r="K627" s="23">
        <v>6E-9</v>
      </c>
    </row>
    <row r="628" spans="1:11">
      <c r="A628" s="20" t="s">
        <v>1440</v>
      </c>
      <c r="B628" s="21" t="s">
        <v>24</v>
      </c>
      <c r="C628" s="20" t="s">
        <v>111</v>
      </c>
      <c r="D628" s="20" t="s">
        <v>112</v>
      </c>
      <c r="E628" s="20" t="s">
        <v>200</v>
      </c>
      <c r="F628" s="20" t="s">
        <v>1441</v>
      </c>
      <c r="G628" s="22">
        <v>17.331306033438334</v>
      </c>
      <c r="H628" s="22">
        <v>0.60004825914893367</v>
      </c>
      <c r="I628" s="22">
        <v>330120.16689847014</v>
      </c>
      <c r="J628" s="22">
        <v>495279.83310152986</v>
      </c>
      <c r="K628" s="23">
        <v>1.4000000000000001E-12</v>
      </c>
    </row>
    <row r="629" spans="1:11">
      <c r="A629" s="20" t="s">
        <v>1442</v>
      </c>
      <c r="B629" s="21" t="s">
        <v>24</v>
      </c>
      <c r="C629" s="20" t="s">
        <v>111</v>
      </c>
      <c r="D629" s="20" t="s">
        <v>112</v>
      </c>
      <c r="E629" s="20" t="s">
        <v>346</v>
      </c>
      <c r="F629" s="20" t="s">
        <v>1443</v>
      </c>
      <c r="G629" s="22">
        <v>14.024604070246625</v>
      </c>
      <c r="H629" s="22">
        <v>0.82999971695086061</v>
      </c>
      <c r="I629" s="22">
        <v>2681414.4645340755</v>
      </c>
      <c r="J629" s="22">
        <v>13091585.535465924</v>
      </c>
      <c r="K629" s="23">
        <v>1.612E-10</v>
      </c>
    </row>
    <row r="630" spans="1:11">
      <c r="A630" s="20" t="s">
        <v>1444</v>
      </c>
      <c r="B630" s="21" t="s">
        <v>24</v>
      </c>
      <c r="C630" s="20" t="s">
        <v>111</v>
      </c>
      <c r="D630" s="20" t="s">
        <v>112</v>
      </c>
      <c r="E630" s="20" t="s">
        <v>261</v>
      </c>
      <c r="F630" s="20" t="s">
        <v>1445</v>
      </c>
      <c r="G630" s="22">
        <v>14.312416531312037</v>
      </c>
      <c r="H630" s="22">
        <v>0.8099849421897054</v>
      </c>
      <c r="I630" s="22">
        <v>737011.4047287897</v>
      </c>
      <c r="J630" s="22">
        <v>3141688.5952712102</v>
      </c>
      <c r="K630" s="23">
        <v>2.0000000000000001E-13</v>
      </c>
    </row>
    <row r="631" spans="1:11">
      <c r="A631" s="20" t="s">
        <v>1446</v>
      </c>
      <c r="B631" s="21" t="s">
        <v>24</v>
      </c>
      <c r="C631" s="20" t="s">
        <v>113</v>
      </c>
      <c r="D631" s="20" t="s">
        <v>114</v>
      </c>
      <c r="E631" s="20" t="s">
        <v>197</v>
      </c>
      <c r="F631" s="20" t="s">
        <v>1447</v>
      </c>
      <c r="G631" s="22">
        <v>21.214983603800555</v>
      </c>
      <c r="H631" s="22">
        <v>0.3299733237969017</v>
      </c>
      <c r="I631" s="22">
        <v>796862.72600834479</v>
      </c>
      <c r="J631" s="22">
        <v>392437.27399165521</v>
      </c>
      <c r="K631" s="23">
        <v>1.1E-12</v>
      </c>
    </row>
    <row r="632" spans="1:11">
      <c r="A632" s="20" t="s">
        <v>1448</v>
      </c>
      <c r="B632" s="21" t="s">
        <v>24</v>
      </c>
      <c r="C632" s="20" t="s">
        <v>111</v>
      </c>
      <c r="D632" s="20" t="s">
        <v>112</v>
      </c>
      <c r="E632" s="20" t="s">
        <v>527</v>
      </c>
      <c r="F632" s="20" t="s">
        <v>1449</v>
      </c>
      <c r="G632" s="22">
        <v>11.867604676224209</v>
      </c>
      <c r="H632" s="22">
        <v>0.97999967481055572</v>
      </c>
      <c r="I632" s="22">
        <v>2006266.6203059778</v>
      </c>
      <c r="J632" s="22">
        <v>98305433.37969403</v>
      </c>
      <c r="K632" s="23">
        <v>2.3920000000000001E-10</v>
      </c>
    </row>
    <row r="633" spans="1:11">
      <c r="A633" s="20" t="s">
        <v>1450</v>
      </c>
      <c r="B633" s="21" t="s">
        <v>24</v>
      </c>
      <c r="C633" s="20" t="s">
        <v>111</v>
      </c>
      <c r="D633" s="20" t="s">
        <v>112</v>
      </c>
      <c r="E633" s="20" t="s">
        <v>660</v>
      </c>
      <c r="F633" s="20" t="s">
        <v>1451</v>
      </c>
      <c r="G633" s="22">
        <v>15.185924050632911</v>
      </c>
      <c r="H633" s="22">
        <v>0.74924033027587544</v>
      </c>
      <c r="I633" s="22">
        <v>198100.13908205839</v>
      </c>
      <c r="J633" s="22">
        <v>591899.86091794155</v>
      </c>
      <c r="K633" s="23">
        <v>5.9599999999999996E-12</v>
      </c>
    </row>
    <row r="634" spans="1:11">
      <c r="A634" s="20" t="s">
        <v>1452</v>
      </c>
      <c r="B634" s="21" t="s">
        <v>24</v>
      </c>
      <c r="C634" s="20" t="s">
        <v>113</v>
      </c>
      <c r="D634" s="20" t="s">
        <v>114</v>
      </c>
      <c r="E634" s="20" t="s">
        <v>660</v>
      </c>
      <c r="F634" s="20" t="s">
        <v>1453</v>
      </c>
      <c r="G634" s="22">
        <v>23.831112837444163</v>
      </c>
      <c r="H634" s="22">
        <v>0.14804500435019735</v>
      </c>
      <c r="I634" s="22">
        <v>438671.62726008339</v>
      </c>
      <c r="J634" s="22">
        <v>76228.372739916609</v>
      </c>
      <c r="K634" s="23">
        <v>1.1092E-11</v>
      </c>
    </row>
    <row r="635" spans="1:11">
      <c r="A635" s="20" t="s">
        <v>1454</v>
      </c>
      <c r="B635" s="21" t="s">
        <v>24</v>
      </c>
      <c r="C635" s="20" t="s">
        <v>111</v>
      </c>
      <c r="D635" s="20" t="s">
        <v>112</v>
      </c>
      <c r="E635" s="20" t="s">
        <v>1455</v>
      </c>
      <c r="F635" s="20" t="s">
        <v>1456</v>
      </c>
      <c r="G635" s="22">
        <v>16.900748977357839</v>
      </c>
      <c r="H635" s="22">
        <v>0.62998963996120727</v>
      </c>
      <c r="I635" s="22">
        <v>1284453.963838665</v>
      </c>
      <c r="J635" s="22">
        <v>2186946.0361613347</v>
      </c>
      <c r="K635" s="23">
        <v>1.8500000000000001E-10</v>
      </c>
    </row>
    <row r="636" spans="1:11">
      <c r="A636" s="20" t="s">
        <v>1457</v>
      </c>
      <c r="B636" s="21" t="s">
        <v>24</v>
      </c>
      <c r="C636" s="20" t="s">
        <v>113</v>
      </c>
      <c r="D636" s="20" t="s">
        <v>114</v>
      </c>
      <c r="E636" s="20" t="s">
        <v>1458</v>
      </c>
      <c r="F636" s="20" t="s">
        <v>1459</v>
      </c>
      <c r="G636" s="22">
        <v>18.770001559575796</v>
      </c>
      <c r="H636" s="22">
        <v>0.49999989154549407</v>
      </c>
      <c r="I636" s="22">
        <v>641200.13908205845</v>
      </c>
      <c r="J636" s="22">
        <v>641199.86091794155</v>
      </c>
      <c r="K636" s="23">
        <v>5.9599999999999996E-12</v>
      </c>
    </row>
    <row r="637" spans="1:11">
      <c r="A637" s="20" t="s">
        <v>1460</v>
      </c>
      <c r="B637" s="21" t="s">
        <v>24</v>
      </c>
      <c r="C637" s="20" t="s">
        <v>111</v>
      </c>
      <c r="D637" s="20" t="s">
        <v>112</v>
      </c>
      <c r="E637" s="20" t="s">
        <v>346</v>
      </c>
      <c r="F637" s="20" t="s">
        <v>1461</v>
      </c>
      <c r="G637" s="22">
        <v>16.469022618312302</v>
      </c>
      <c r="H637" s="22">
        <v>0.66001233530512504</v>
      </c>
      <c r="I637" s="22">
        <v>1155924.0611961053</v>
      </c>
      <c r="J637" s="22">
        <v>2243975.9388038944</v>
      </c>
      <c r="K637" s="23">
        <v>6.1799999999999996E-11</v>
      </c>
    </row>
    <row r="638" spans="1:11">
      <c r="A638" s="20" t="s">
        <v>1462</v>
      </c>
      <c r="B638" s="21" t="s">
        <v>24</v>
      </c>
      <c r="C638" s="20" t="s">
        <v>113</v>
      </c>
      <c r="D638" s="20" t="s">
        <v>114</v>
      </c>
      <c r="E638" s="20" t="s">
        <v>261</v>
      </c>
      <c r="F638" s="20" t="s">
        <v>1463</v>
      </c>
      <c r="G638" s="22">
        <v>22.221770281701136</v>
      </c>
      <c r="H638" s="22">
        <v>0.25996034202356494</v>
      </c>
      <c r="I638" s="22">
        <v>1393670.0653685676</v>
      </c>
      <c r="J638" s="22">
        <v>489566.93463143235</v>
      </c>
      <c r="K638" s="23">
        <v>5.9759999999999996E-11</v>
      </c>
    </row>
    <row r="639" spans="1:11">
      <c r="A639" s="20" t="s">
        <v>1464</v>
      </c>
      <c r="B639" s="21" t="s">
        <v>24</v>
      </c>
      <c r="C639" s="20" t="s">
        <v>113</v>
      </c>
      <c r="D639" s="20" t="s">
        <v>114</v>
      </c>
      <c r="E639" s="20" t="s">
        <v>261</v>
      </c>
      <c r="F639" s="20" t="s">
        <v>1465</v>
      </c>
      <c r="G639" s="22">
        <v>22.221744412687592</v>
      </c>
      <c r="H639" s="22">
        <v>0.25996214098139142</v>
      </c>
      <c r="I639" s="22">
        <v>423342.3574408901</v>
      </c>
      <c r="J639" s="22">
        <v>148712.64255910987</v>
      </c>
      <c r="K639" s="23">
        <v>1.8E-12</v>
      </c>
    </row>
    <row r="640" spans="1:11">
      <c r="A640" s="20" t="s">
        <v>1466</v>
      </c>
      <c r="B640" s="21" t="s">
        <v>24</v>
      </c>
      <c r="C640" s="20" t="s">
        <v>111</v>
      </c>
      <c r="D640" s="20" t="s">
        <v>112</v>
      </c>
      <c r="E640" s="20" t="s">
        <v>200</v>
      </c>
      <c r="F640" s="20" t="s">
        <v>1467</v>
      </c>
      <c r="G640" s="22">
        <v>14.743936381709741</v>
      </c>
      <c r="H640" s="22">
        <v>0.77997660766969812</v>
      </c>
      <c r="I640" s="22">
        <v>243477.88595271207</v>
      </c>
      <c r="J640" s="22">
        <v>863122.11404728796</v>
      </c>
      <c r="K640" s="23">
        <v>1.4399999999999999E-12</v>
      </c>
    </row>
    <row r="641" spans="1:11">
      <c r="A641" s="20" t="s">
        <v>1468</v>
      </c>
      <c r="B641" s="21" t="s">
        <v>24</v>
      </c>
      <c r="C641" s="20" t="s">
        <v>111</v>
      </c>
      <c r="D641" s="20" t="s">
        <v>112</v>
      </c>
      <c r="E641" s="20" t="s">
        <v>200</v>
      </c>
      <c r="F641" s="20" t="s">
        <v>1467</v>
      </c>
      <c r="G641" s="22">
        <v>14.743936381709741</v>
      </c>
      <c r="H641" s="22">
        <v>0.77997660766969812</v>
      </c>
      <c r="I641" s="22">
        <v>243477.88595271207</v>
      </c>
      <c r="J641" s="22">
        <v>863122.11404728796</v>
      </c>
      <c r="K641" s="23">
        <v>1.4399999999999999E-12</v>
      </c>
    </row>
    <row r="642" spans="1:11">
      <c r="A642" s="20" t="s">
        <v>1469</v>
      </c>
      <c r="B642" s="21" t="s">
        <v>24</v>
      </c>
      <c r="C642" s="20" t="s">
        <v>111</v>
      </c>
      <c r="D642" s="20" t="s">
        <v>112</v>
      </c>
      <c r="E642" s="20" t="s">
        <v>200</v>
      </c>
      <c r="F642" s="20" t="s">
        <v>1470</v>
      </c>
      <c r="G642" s="22">
        <v>14.312722413134784</v>
      </c>
      <c r="H642" s="22">
        <v>0.80996367085293575</v>
      </c>
      <c r="I642" s="22">
        <v>248852.57301808064</v>
      </c>
      <c r="J642" s="22">
        <v>1060647.4269819194</v>
      </c>
      <c r="K642" s="23">
        <v>1.6359999999999999E-11</v>
      </c>
    </row>
    <row r="643" spans="1:11">
      <c r="A643" s="20" t="s">
        <v>1471</v>
      </c>
      <c r="B643" s="21" t="s">
        <v>24</v>
      </c>
      <c r="C643" s="20" t="s">
        <v>111</v>
      </c>
      <c r="D643" s="20" t="s">
        <v>112</v>
      </c>
      <c r="E643" s="20" t="s">
        <v>200</v>
      </c>
      <c r="F643" s="20" t="s">
        <v>1467</v>
      </c>
      <c r="G643" s="22">
        <v>14.7440086752214</v>
      </c>
      <c r="H643" s="22">
        <v>0.77997158030449243</v>
      </c>
      <c r="I643" s="22">
        <v>243483.44923504867</v>
      </c>
      <c r="J643" s="22">
        <v>863116.55076495127</v>
      </c>
      <c r="K643" s="23">
        <v>4.6200000000000001E-12</v>
      </c>
    </row>
    <row r="644" spans="1:11">
      <c r="A644" s="20" t="s">
        <v>1472</v>
      </c>
      <c r="B644" s="21" t="s">
        <v>24</v>
      </c>
      <c r="C644" s="20" t="s">
        <v>111</v>
      </c>
      <c r="D644" s="20" t="s">
        <v>112</v>
      </c>
      <c r="E644" s="20" t="s">
        <v>200</v>
      </c>
      <c r="F644" s="20" t="s">
        <v>1467</v>
      </c>
      <c r="G644" s="22">
        <v>14.74317729983734</v>
      </c>
      <c r="H644" s="22">
        <v>0.78002939500435742</v>
      </c>
      <c r="I644" s="22">
        <v>243419.47148817807</v>
      </c>
      <c r="J644" s="22">
        <v>863180.52851182187</v>
      </c>
      <c r="K644" s="23">
        <v>3.5999999999999998E-13</v>
      </c>
    </row>
    <row r="645" spans="1:11">
      <c r="A645" s="20" t="s">
        <v>1473</v>
      </c>
      <c r="B645" s="21" t="s">
        <v>24</v>
      </c>
      <c r="C645" s="20" t="s">
        <v>111</v>
      </c>
      <c r="D645" s="20" t="s">
        <v>112</v>
      </c>
      <c r="E645" s="20" t="s">
        <v>222</v>
      </c>
      <c r="F645" s="20" t="s">
        <v>1474</v>
      </c>
      <c r="G645" s="22">
        <v>16.037526841910402</v>
      </c>
      <c r="H645" s="22">
        <v>0.69001899569468694</v>
      </c>
      <c r="I645" s="22">
        <v>418629.34631432529</v>
      </c>
      <c r="J645" s="22">
        <v>931870.65368567477</v>
      </c>
      <c r="K645" s="23">
        <v>6.5000000000000002E-12</v>
      </c>
    </row>
    <row r="646" spans="1:11">
      <c r="A646" s="20" t="s">
        <v>1475</v>
      </c>
      <c r="B646" s="21" t="s">
        <v>24</v>
      </c>
      <c r="C646" s="20" t="s">
        <v>113</v>
      </c>
      <c r="D646" s="20" t="s">
        <v>114</v>
      </c>
      <c r="E646" s="20" t="s">
        <v>252</v>
      </c>
      <c r="F646" s="20" t="s">
        <v>1476</v>
      </c>
      <c r="G646" s="22">
        <v>22.221771854498325</v>
      </c>
      <c r="H646" s="22">
        <v>0.25996023264962975</v>
      </c>
      <c r="I646" s="22">
        <v>304903.04450625868</v>
      </c>
      <c r="J646" s="22">
        <v>107105.9554937413</v>
      </c>
      <c r="K646" s="23">
        <v>4.4200000000000001E-12</v>
      </c>
    </row>
    <row r="647" spans="1:11">
      <c r="A647" s="20" t="s">
        <v>1477</v>
      </c>
      <c r="B647" s="21" t="s">
        <v>24</v>
      </c>
      <c r="C647" s="20" t="s">
        <v>111</v>
      </c>
      <c r="D647" s="20" t="s">
        <v>112</v>
      </c>
      <c r="E647" s="20" t="s">
        <v>261</v>
      </c>
      <c r="F647" s="20" t="s">
        <v>1478</v>
      </c>
      <c r="G647" s="22">
        <v>18.195255324397664</v>
      </c>
      <c r="H647" s="22">
        <v>0.53996833627276331</v>
      </c>
      <c r="I647" s="22">
        <v>559444.50625869259</v>
      </c>
      <c r="J647" s="22">
        <v>656655.49374130741</v>
      </c>
      <c r="K647" s="23">
        <v>5.3400000000000003E-12</v>
      </c>
    </row>
    <row r="648" spans="1:11">
      <c r="A648" s="20" t="s">
        <v>1479</v>
      </c>
      <c r="B648" s="21" t="s">
        <v>24</v>
      </c>
      <c r="C648" s="20" t="s">
        <v>111</v>
      </c>
      <c r="D648" s="20" t="s">
        <v>112</v>
      </c>
      <c r="E648" s="20" t="s">
        <v>222</v>
      </c>
      <c r="F648" s="20" t="s">
        <v>1480</v>
      </c>
      <c r="G648" s="22">
        <v>18.337896721483187</v>
      </c>
      <c r="H648" s="22">
        <v>0.53004890671187854</v>
      </c>
      <c r="I648" s="22">
        <v>448662.30876216956</v>
      </c>
      <c r="J648" s="22">
        <v>506037.69123783044</v>
      </c>
      <c r="K648" s="23">
        <v>4.5999999999999998E-12</v>
      </c>
    </row>
    <row r="649" spans="1:11">
      <c r="A649" s="20" t="s">
        <v>1481</v>
      </c>
      <c r="B649" s="21" t="s">
        <v>24</v>
      </c>
      <c r="C649" s="20" t="s">
        <v>111</v>
      </c>
      <c r="D649" s="20" t="s">
        <v>112</v>
      </c>
      <c r="E649" s="20" t="s">
        <v>200</v>
      </c>
      <c r="F649" s="20" t="s">
        <v>1482</v>
      </c>
      <c r="G649" s="22">
        <v>18.339411861343848</v>
      </c>
      <c r="H649" s="22">
        <v>0.52994354232657526</v>
      </c>
      <c r="I649" s="22">
        <v>572246.73157162732</v>
      </c>
      <c r="J649" s="22">
        <v>645153.26842837268</v>
      </c>
      <c r="K649" s="23">
        <v>3.7399999999999998E-12</v>
      </c>
    </row>
    <row r="650" spans="1:11">
      <c r="A650" s="20" t="s">
        <v>1483</v>
      </c>
      <c r="B650" s="21" t="s">
        <v>24</v>
      </c>
      <c r="C650" s="20" t="s">
        <v>113</v>
      </c>
      <c r="D650" s="20" t="s">
        <v>114</v>
      </c>
      <c r="E650" s="20" t="s">
        <v>261</v>
      </c>
      <c r="F650" s="20" t="s">
        <v>1484</v>
      </c>
      <c r="G650" s="22">
        <v>19.345788849347567</v>
      </c>
      <c r="H650" s="22">
        <v>0.45995905081032223</v>
      </c>
      <c r="I650" s="22">
        <v>546305.42420027812</v>
      </c>
      <c r="J650" s="22">
        <v>465294.57579972199</v>
      </c>
      <c r="K650" s="23">
        <v>2.36E-12</v>
      </c>
    </row>
    <row r="651" spans="1:11">
      <c r="A651" s="20" t="s">
        <v>1485</v>
      </c>
      <c r="B651" s="21" t="s">
        <v>24</v>
      </c>
      <c r="C651" s="20" t="s">
        <v>113</v>
      </c>
      <c r="D651" s="20" t="s">
        <v>114</v>
      </c>
      <c r="E651" s="20" t="s">
        <v>261</v>
      </c>
      <c r="F651" s="20" t="s">
        <v>1486</v>
      </c>
      <c r="G651" s="22">
        <v>20.639074192858669</v>
      </c>
      <c r="H651" s="22">
        <v>0.37002265696393127</v>
      </c>
      <c r="I651" s="22">
        <v>589280.80667593866</v>
      </c>
      <c r="J651" s="22">
        <v>346119.19332406129</v>
      </c>
      <c r="K651" s="23">
        <v>2.8200000000000001E-12</v>
      </c>
    </row>
    <row r="652" spans="1:11">
      <c r="A652" s="20" t="s">
        <v>1487</v>
      </c>
      <c r="B652" s="21" t="s">
        <v>24</v>
      </c>
      <c r="C652" s="20" t="s">
        <v>111</v>
      </c>
      <c r="D652" s="20" t="s">
        <v>112</v>
      </c>
      <c r="E652" s="20" t="s">
        <v>346</v>
      </c>
      <c r="F652" s="20" t="s">
        <v>1488</v>
      </c>
      <c r="G652" s="22">
        <v>14.887352304876019</v>
      </c>
      <c r="H652" s="22">
        <v>0.77000331676800982</v>
      </c>
      <c r="I652" s="22">
        <v>967435.04867872037</v>
      </c>
      <c r="J652" s="22">
        <v>3238864.9513212796</v>
      </c>
      <c r="K652" s="23">
        <v>6.4000000000000002E-12</v>
      </c>
    </row>
    <row r="653" spans="1:11">
      <c r="A653" s="20" t="s">
        <v>1489</v>
      </c>
      <c r="B653" s="21" t="s">
        <v>24</v>
      </c>
      <c r="C653" s="20" t="s">
        <v>113</v>
      </c>
      <c r="D653" s="20" t="s">
        <v>114</v>
      </c>
      <c r="E653" s="20" t="s">
        <v>200</v>
      </c>
      <c r="F653" s="20" t="s">
        <v>1490</v>
      </c>
      <c r="G653" s="22">
        <v>20.639343859433556</v>
      </c>
      <c r="H653" s="22">
        <v>0.37000390407277084</v>
      </c>
      <c r="I653" s="22">
        <v>1025444.6453407509</v>
      </c>
      <c r="J653" s="22">
        <v>602255.35465924907</v>
      </c>
      <c r="K653" s="23">
        <v>2.658E-11</v>
      </c>
    </row>
    <row r="654" spans="1:11">
      <c r="A654" s="20" t="s">
        <v>1491</v>
      </c>
      <c r="B654" s="21" t="s">
        <v>24</v>
      </c>
      <c r="C654" s="20" t="s">
        <v>111</v>
      </c>
      <c r="D654" s="20" t="s">
        <v>112</v>
      </c>
      <c r="E654" s="20" t="s">
        <v>927</v>
      </c>
      <c r="F654" s="20" t="s">
        <v>1492</v>
      </c>
      <c r="G654" s="22">
        <v>13.882245343178386</v>
      </c>
      <c r="H654" s="22">
        <v>0.83989948934781733</v>
      </c>
      <c r="I654" s="22">
        <v>95403.894297635648</v>
      </c>
      <c r="J654" s="22">
        <v>500496.10570236435</v>
      </c>
      <c r="K654" s="23">
        <v>4.7040000000000002E-12</v>
      </c>
    </row>
    <row r="655" spans="1:11">
      <c r="A655" s="20" t="s">
        <v>1493</v>
      </c>
      <c r="B655" s="21" t="s">
        <v>24</v>
      </c>
      <c r="C655" s="20" t="s">
        <v>111</v>
      </c>
      <c r="D655" s="20" t="s">
        <v>112</v>
      </c>
      <c r="E655" s="20" t="s">
        <v>378</v>
      </c>
      <c r="F655" s="20" t="s">
        <v>1494</v>
      </c>
      <c r="G655" s="22">
        <v>13.305719563566052</v>
      </c>
      <c r="H655" s="22">
        <v>0.87999168542656103</v>
      </c>
      <c r="I655" s="22">
        <v>695136.16133518785</v>
      </c>
      <c r="J655" s="22">
        <v>5097263.838664812</v>
      </c>
      <c r="K655" s="23">
        <v>1.9720000000000001E-11</v>
      </c>
    </row>
    <row r="656" spans="1:11">
      <c r="A656" s="20" t="s">
        <v>1495</v>
      </c>
      <c r="B656" s="21" t="s">
        <v>24</v>
      </c>
      <c r="C656" s="20" t="s">
        <v>113</v>
      </c>
      <c r="D656" s="20" t="s">
        <v>114</v>
      </c>
      <c r="E656" s="20" t="s">
        <v>660</v>
      </c>
      <c r="F656" s="20" t="s">
        <v>1496</v>
      </c>
      <c r="G656" s="22">
        <v>23.372219381232423</v>
      </c>
      <c r="H656" s="22">
        <v>0.17995692759162571</v>
      </c>
      <c r="I656" s="22">
        <v>641437.69123783032</v>
      </c>
      <c r="J656" s="22">
        <v>140762.30876216962</v>
      </c>
      <c r="K656" s="23">
        <v>4.5999999999999998E-12</v>
      </c>
    </row>
    <row r="657" spans="1:11">
      <c r="A657" s="20" t="s">
        <v>1497</v>
      </c>
      <c r="B657" s="21" t="s">
        <v>24</v>
      </c>
      <c r="C657" s="20" t="s">
        <v>113</v>
      </c>
      <c r="D657" s="20" t="s">
        <v>114</v>
      </c>
      <c r="E657" s="20" t="s">
        <v>874</v>
      </c>
      <c r="F657" s="20" t="s">
        <v>1498</v>
      </c>
      <c r="G657" s="22">
        <v>23.515054620484353</v>
      </c>
      <c r="H657" s="22">
        <v>0.17002401804698525</v>
      </c>
      <c r="I657" s="22">
        <v>534191.63143254525</v>
      </c>
      <c r="J657" s="22">
        <v>109431.36856745479</v>
      </c>
      <c r="K657" s="23">
        <v>2.9000000000000002E-12</v>
      </c>
    </row>
    <row r="658" spans="1:11">
      <c r="A658" s="20" t="s">
        <v>1499</v>
      </c>
      <c r="B658" s="21" t="s">
        <v>24</v>
      </c>
      <c r="C658" s="20" t="s">
        <v>113</v>
      </c>
      <c r="D658" s="20" t="s">
        <v>114</v>
      </c>
      <c r="E658" s="20" t="s">
        <v>252</v>
      </c>
      <c r="F658" s="20" t="s">
        <v>1500</v>
      </c>
      <c r="G658" s="22">
        <v>23.515071173968312</v>
      </c>
      <c r="H658" s="22">
        <v>0.17002286690067372</v>
      </c>
      <c r="I658" s="22">
        <v>686206.00417246169</v>
      </c>
      <c r="J658" s="22">
        <v>140570.99582753831</v>
      </c>
      <c r="K658" s="23">
        <v>3.5600000000000002E-12</v>
      </c>
    </row>
    <row r="659" spans="1:11">
      <c r="A659" s="20" t="s">
        <v>1501</v>
      </c>
      <c r="B659" s="21" t="s">
        <v>24</v>
      </c>
      <c r="C659" s="20" t="s">
        <v>111</v>
      </c>
      <c r="D659" s="20" t="s">
        <v>112</v>
      </c>
      <c r="E659" s="20" t="s">
        <v>346</v>
      </c>
      <c r="F659" s="20" t="s">
        <v>1502</v>
      </c>
      <c r="G659" s="22">
        <v>12.442750111536746</v>
      </c>
      <c r="H659" s="22">
        <v>0.94000346929508027</v>
      </c>
      <c r="I659" s="22">
        <v>389983.44923504873</v>
      </c>
      <c r="J659" s="22">
        <v>6110116.5507649509</v>
      </c>
      <c r="K659" s="23">
        <v>6.9600000000000002E-12</v>
      </c>
    </row>
    <row r="660" spans="1:11">
      <c r="A660" s="20" t="s">
        <v>1503</v>
      </c>
      <c r="B660" s="21" t="s">
        <v>24</v>
      </c>
      <c r="C660" s="20" t="s">
        <v>113</v>
      </c>
      <c r="D660" s="20" t="s">
        <v>114</v>
      </c>
      <c r="E660" s="20" t="s">
        <v>1504</v>
      </c>
      <c r="F660" s="20" t="s">
        <v>1505</v>
      </c>
      <c r="G660" s="22">
        <v>22.940296591247396</v>
      </c>
      <c r="H660" s="22">
        <v>0.20999328294524372</v>
      </c>
      <c r="I660" s="22">
        <v>4245812.1001390815</v>
      </c>
      <c r="J660" s="22">
        <v>1128587.8998609178</v>
      </c>
      <c r="K660" s="23">
        <v>2.96E-11</v>
      </c>
    </row>
    <row r="661" spans="1:11">
      <c r="A661" s="20" t="s">
        <v>1506</v>
      </c>
      <c r="B661" s="21" t="s">
        <v>24</v>
      </c>
      <c r="C661" s="20" t="s">
        <v>111</v>
      </c>
      <c r="D661" s="20" t="s">
        <v>112</v>
      </c>
      <c r="E661" s="20" t="s">
        <v>200</v>
      </c>
      <c r="F661" s="20" t="s">
        <v>1507</v>
      </c>
      <c r="G661" s="22">
        <v>15.750272872690775</v>
      </c>
      <c r="H661" s="22">
        <v>0.70999493235808242</v>
      </c>
      <c r="I661" s="22">
        <v>1849246.3143254516</v>
      </c>
      <c r="J661" s="22">
        <v>4527353.6856745481</v>
      </c>
      <c r="K661" s="23">
        <v>2.9E-11</v>
      </c>
    </row>
    <row r="662" spans="1:11">
      <c r="A662" s="20" t="s">
        <v>1508</v>
      </c>
      <c r="B662" s="21" t="s">
        <v>24</v>
      </c>
      <c r="C662" s="20" t="s">
        <v>113</v>
      </c>
      <c r="D662" s="20" t="s">
        <v>114</v>
      </c>
      <c r="E662" s="20" t="s">
        <v>927</v>
      </c>
      <c r="F662" s="20" t="s">
        <v>1509</v>
      </c>
      <c r="G662" s="22">
        <v>18.913886957730814</v>
      </c>
      <c r="H662" s="22">
        <v>0.48999395286990172</v>
      </c>
      <c r="I662" s="22">
        <v>2934370.7927677333</v>
      </c>
      <c r="J662" s="22">
        <v>2819229.2072322667</v>
      </c>
      <c r="K662" s="23">
        <v>4.26E-11</v>
      </c>
    </row>
    <row r="663" spans="1:11">
      <c r="A663" s="20" t="s">
        <v>1510</v>
      </c>
      <c r="B663" s="21" t="s">
        <v>24</v>
      </c>
      <c r="C663" s="20" t="s">
        <v>113</v>
      </c>
      <c r="D663" s="20" t="s">
        <v>114</v>
      </c>
      <c r="E663" s="20" t="s">
        <v>1511</v>
      </c>
      <c r="F663" s="20" t="s">
        <v>1512</v>
      </c>
      <c r="G663" s="22">
        <v>24.665782386210612</v>
      </c>
      <c r="H663" s="22">
        <v>9.0001224881042327E-2</v>
      </c>
      <c r="I663" s="22">
        <v>14866831.988873435</v>
      </c>
      <c r="J663" s="22">
        <v>1470368.0111265648</v>
      </c>
      <c r="K663" s="23">
        <v>9.7119999999999991E-10</v>
      </c>
    </row>
    <row r="664" spans="1:11">
      <c r="A664" s="20" t="s">
        <v>1513</v>
      </c>
      <c r="B664" s="21" t="s">
        <v>24</v>
      </c>
      <c r="C664" s="20" t="s">
        <v>113</v>
      </c>
      <c r="D664" s="20" t="s">
        <v>114</v>
      </c>
      <c r="E664" s="20" t="s">
        <v>200</v>
      </c>
      <c r="F664" s="20" t="s">
        <v>1514</v>
      </c>
      <c r="G664" s="22">
        <v>19.201417498228128</v>
      </c>
      <c r="H664" s="22">
        <v>0.46999878315520671</v>
      </c>
      <c r="I664" s="22">
        <v>4711127.8164116833</v>
      </c>
      <c r="J664" s="22">
        <v>4177772.1835883171</v>
      </c>
      <c r="K664" s="23">
        <v>4.1599999999999997E-11</v>
      </c>
    </row>
    <row r="665" spans="1:11">
      <c r="A665" s="20" t="s">
        <v>1515</v>
      </c>
      <c r="B665" s="21" t="s">
        <v>24</v>
      </c>
      <c r="C665" s="20" t="s">
        <v>113</v>
      </c>
      <c r="D665" s="20" t="s">
        <v>114</v>
      </c>
      <c r="E665" s="20" t="s">
        <v>252</v>
      </c>
      <c r="F665" s="20" t="s">
        <v>1516</v>
      </c>
      <c r="G665" s="22">
        <v>19.345184100808421</v>
      </c>
      <c r="H665" s="22">
        <v>0.46000110564614599</v>
      </c>
      <c r="I665" s="22">
        <v>1963889.0389429762</v>
      </c>
      <c r="J665" s="22">
        <v>1672949.9610570238</v>
      </c>
      <c r="K665" s="23">
        <v>5.2400000000000001E-11</v>
      </c>
    </row>
    <row r="666" spans="1:11">
      <c r="A666" s="20" t="s">
        <v>1517</v>
      </c>
      <c r="B666" s="21" t="s">
        <v>24</v>
      </c>
      <c r="C666" s="20" t="s">
        <v>113</v>
      </c>
      <c r="D666" s="20" t="s">
        <v>114</v>
      </c>
      <c r="E666" s="20" t="s">
        <v>252</v>
      </c>
      <c r="F666" s="20" t="s">
        <v>1518</v>
      </c>
      <c r="G666" s="22">
        <v>19.345184631807285</v>
      </c>
      <c r="H666" s="22">
        <v>0.46000106871993846</v>
      </c>
      <c r="I666" s="22">
        <v>1575773.5813630039</v>
      </c>
      <c r="J666" s="22">
        <v>1342331.4186369961</v>
      </c>
      <c r="K666" s="23">
        <v>6E-11</v>
      </c>
    </row>
    <row r="667" spans="1:11">
      <c r="A667" s="20" t="s">
        <v>1519</v>
      </c>
      <c r="B667" s="21" t="s">
        <v>24</v>
      </c>
      <c r="C667" s="20" t="s">
        <v>113</v>
      </c>
      <c r="D667" s="20" t="s">
        <v>114</v>
      </c>
      <c r="E667" s="20" t="s">
        <v>927</v>
      </c>
      <c r="F667" s="20" t="s">
        <v>1520</v>
      </c>
      <c r="G667" s="22">
        <v>19.345185695157003</v>
      </c>
      <c r="H667" s="22">
        <v>0.4600009947735047</v>
      </c>
      <c r="I667" s="22">
        <v>11322957.801112657</v>
      </c>
      <c r="J667" s="22">
        <v>9645521.1988873426</v>
      </c>
      <c r="K667" s="23">
        <v>1.0891999999999999E-9</v>
      </c>
    </row>
    <row r="668" spans="1:11">
      <c r="A668" s="20" t="s">
        <v>1521</v>
      </c>
      <c r="B668" s="21" t="s">
        <v>24</v>
      </c>
      <c r="C668" s="20" t="s">
        <v>113</v>
      </c>
      <c r="D668" s="20" t="s">
        <v>114</v>
      </c>
      <c r="E668" s="20" t="s">
        <v>252</v>
      </c>
      <c r="F668" s="20" t="s">
        <v>1522</v>
      </c>
      <c r="G668" s="22">
        <v>19.345185406480894</v>
      </c>
      <c r="H668" s="22">
        <v>0.46000101484833839</v>
      </c>
      <c r="I668" s="22">
        <v>1706310.9332406113</v>
      </c>
      <c r="J668" s="22">
        <v>1453530.0667593884</v>
      </c>
      <c r="K668" s="23">
        <v>2.82E-11</v>
      </c>
    </row>
    <row r="669" spans="1:11">
      <c r="A669" s="20" t="s">
        <v>1523</v>
      </c>
      <c r="B669" s="21" t="s">
        <v>24</v>
      </c>
      <c r="C669" s="20" t="s">
        <v>113</v>
      </c>
      <c r="D669" s="20" t="s">
        <v>114</v>
      </c>
      <c r="E669" s="20" t="s">
        <v>384</v>
      </c>
      <c r="F669" s="20" t="s">
        <v>1524</v>
      </c>
      <c r="G669" s="22">
        <v>19.34516328929918</v>
      </c>
      <c r="H669" s="22">
        <v>0.46000255289991798</v>
      </c>
      <c r="I669" s="22">
        <v>186481.63838664812</v>
      </c>
      <c r="J669" s="22">
        <v>158856.36161335188</v>
      </c>
      <c r="K669" s="23">
        <v>1.76E-12</v>
      </c>
    </row>
    <row r="670" spans="1:11">
      <c r="A670" s="20" t="s">
        <v>1525</v>
      </c>
      <c r="B670" s="21" t="s">
        <v>24</v>
      </c>
      <c r="C670" s="20" t="s">
        <v>113</v>
      </c>
      <c r="D670" s="20" t="s">
        <v>114</v>
      </c>
      <c r="E670" s="20" t="s">
        <v>261</v>
      </c>
      <c r="F670" s="20" t="s">
        <v>1526</v>
      </c>
      <c r="G670" s="22">
        <v>20.495548630168845</v>
      </c>
      <c r="H670" s="22">
        <v>0.38000357231092879</v>
      </c>
      <c r="I670" s="22">
        <v>2665860.6397774685</v>
      </c>
      <c r="J670" s="22">
        <v>1633939.3602225317</v>
      </c>
      <c r="K670" s="23">
        <v>1.8599999999999999E-11</v>
      </c>
    </row>
    <row r="671" spans="1:11">
      <c r="A671" s="20" t="s">
        <v>1527</v>
      </c>
      <c r="B671" s="21" t="s">
        <v>24</v>
      </c>
      <c r="C671" s="20" t="s">
        <v>111</v>
      </c>
      <c r="D671" s="20" t="s">
        <v>112</v>
      </c>
      <c r="E671" s="20" t="s">
        <v>346</v>
      </c>
      <c r="F671" s="20" t="s">
        <v>1528</v>
      </c>
      <c r="G671" s="22">
        <v>14.024604260485852</v>
      </c>
      <c r="H671" s="22">
        <v>0.82999970372142895</v>
      </c>
      <c r="I671" s="22">
        <v>1876174.2698191938</v>
      </c>
      <c r="J671" s="22">
        <v>9160125.7301808055</v>
      </c>
      <c r="K671" s="23">
        <v>4.7799999999999999E-11</v>
      </c>
    </row>
    <row r="672" spans="1:11">
      <c r="A672" s="20" t="s">
        <v>1529</v>
      </c>
      <c r="B672" s="21" t="s">
        <v>24</v>
      </c>
      <c r="C672" s="20" t="s">
        <v>111</v>
      </c>
      <c r="D672" s="20" t="s">
        <v>112</v>
      </c>
      <c r="E672" s="20" t="s">
        <v>381</v>
      </c>
      <c r="F672" s="20" t="s">
        <v>1530</v>
      </c>
      <c r="G672" s="22">
        <v>13.880847313927498</v>
      </c>
      <c r="H672" s="22">
        <v>0.83999670974078589</v>
      </c>
      <c r="I672" s="22">
        <v>3113904.0333796954</v>
      </c>
      <c r="J672" s="22">
        <v>16347595.966620304</v>
      </c>
      <c r="K672" s="23">
        <v>8.6E-11</v>
      </c>
    </row>
    <row r="673" spans="1:11">
      <c r="A673" s="20" t="s">
        <v>1531</v>
      </c>
      <c r="B673" s="21" t="s">
        <v>24</v>
      </c>
      <c r="C673" s="20" t="s">
        <v>113</v>
      </c>
      <c r="D673" s="20" t="s">
        <v>114</v>
      </c>
      <c r="E673" s="20" t="s">
        <v>1182</v>
      </c>
      <c r="F673" s="20" t="s">
        <v>1532</v>
      </c>
      <c r="G673" s="22">
        <v>18.913692593165301</v>
      </c>
      <c r="H673" s="22">
        <v>0.49000746918182891</v>
      </c>
      <c r="I673" s="22">
        <v>1319248.6787204449</v>
      </c>
      <c r="J673" s="22">
        <v>1267551.3212795551</v>
      </c>
      <c r="K673" s="23">
        <v>7.2799999999999997E-11</v>
      </c>
    </row>
    <row r="674" spans="1:11">
      <c r="A674" s="20" t="s">
        <v>1533</v>
      </c>
      <c r="B674" s="21" t="s">
        <v>24</v>
      </c>
      <c r="C674" s="20" t="s">
        <v>111</v>
      </c>
      <c r="D674" s="20" t="s">
        <v>112</v>
      </c>
      <c r="E674" s="20" t="s">
        <v>378</v>
      </c>
      <c r="F674" s="20" t="s">
        <v>1534</v>
      </c>
      <c r="G674" s="22">
        <v>14.312204126840875</v>
      </c>
      <c r="H674" s="22">
        <v>0.80999971301523821</v>
      </c>
      <c r="I674" s="22">
        <v>4631636.995827538</v>
      </c>
      <c r="J674" s="22">
        <v>19745363.004172463</v>
      </c>
      <c r="K674" s="23">
        <v>4.8839999999999999E-10</v>
      </c>
    </row>
    <row r="675" spans="1:11">
      <c r="A675" s="20" t="s">
        <v>1535</v>
      </c>
      <c r="B675" s="21" t="s">
        <v>24</v>
      </c>
      <c r="C675" s="20" t="s">
        <v>113</v>
      </c>
      <c r="D675" s="20" t="s">
        <v>114</v>
      </c>
      <c r="E675" s="20" t="s">
        <v>927</v>
      </c>
      <c r="F675" s="20" t="s">
        <v>1536</v>
      </c>
      <c r="G675" s="22">
        <v>19.201364217575684</v>
      </c>
      <c r="H675" s="22">
        <v>0.47000248834661451</v>
      </c>
      <c r="I675" s="22">
        <v>5761443.9499304574</v>
      </c>
      <c r="J675" s="22">
        <v>5109256.0500695426</v>
      </c>
      <c r="K675" s="23">
        <v>1.48E-11</v>
      </c>
    </row>
    <row r="676" spans="1:11">
      <c r="A676" s="20" t="s">
        <v>1537</v>
      </c>
      <c r="B676" s="21" t="s">
        <v>24</v>
      </c>
      <c r="C676" s="20" t="s">
        <v>111</v>
      </c>
      <c r="D676" s="20" t="s">
        <v>112</v>
      </c>
      <c r="E676" s="20" t="s">
        <v>252</v>
      </c>
      <c r="F676" s="20" t="s">
        <v>1538</v>
      </c>
      <c r="G676" s="22">
        <v>16.181505051217023</v>
      </c>
      <c r="H676" s="22">
        <v>0.68000660283609016</v>
      </c>
      <c r="I676" s="22">
        <v>889810.75938803877</v>
      </c>
      <c r="J676" s="22">
        <v>1890905.2406119613</v>
      </c>
      <c r="K676" s="23">
        <v>1.076E-11</v>
      </c>
    </row>
    <row r="677" spans="1:11">
      <c r="A677" s="20" t="s">
        <v>1539</v>
      </c>
      <c r="B677" s="21" t="s">
        <v>24</v>
      </c>
      <c r="C677" s="20" t="s">
        <v>111</v>
      </c>
      <c r="D677" s="20" t="s">
        <v>112</v>
      </c>
      <c r="E677" s="20" t="s">
        <v>261</v>
      </c>
      <c r="F677" s="20" t="s">
        <v>1540</v>
      </c>
      <c r="G677" s="22">
        <v>16.181507957330307</v>
      </c>
      <c r="H677" s="22">
        <v>0.68000640074198149</v>
      </c>
      <c r="I677" s="22">
        <v>1087941.1182197491</v>
      </c>
      <c r="J677" s="22">
        <v>2311942.8817802509</v>
      </c>
      <c r="K677" s="23">
        <v>4.9999999999999997E-12</v>
      </c>
    </row>
    <row r="678" spans="1:11">
      <c r="A678" s="20" t="s">
        <v>1541</v>
      </c>
      <c r="B678" s="21" t="s">
        <v>24</v>
      </c>
      <c r="C678" s="20" t="s">
        <v>111</v>
      </c>
      <c r="D678" s="20" t="s">
        <v>112</v>
      </c>
      <c r="E678" s="20" t="s">
        <v>1542</v>
      </c>
      <c r="F678" s="20" t="s">
        <v>1543</v>
      </c>
      <c r="G678" s="22">
        <v>16.037873622917001</v>
      </c>
      <c r="H678" s="22">
        <v>0.68999488018657851</v>
      </c>
      <c r="I678" s="22">
        <v>2118915.9944367171</v>
      </c>
      <c r="J678" s="22">
        <v>4716184.0055632824</v>
      </c>
      <c r="K678" s="23">
        <v>3.3599999999999999E-11</v>
      </c>
    </row>
    <row r="679" spans="1:11">
      <c r="A679" s="20" t="s">
        <v>1544</v>
      </c>
      <c r="B679" s="21" t="s">
        <v>24</v>
      </c>
      <c r="C679" s="20" t="s">
        <v>111</v>
      </c>
      <c r="D679" s="20" t="s">
        <v>112</v>
      </c>
      <c r="E679" s="20" t="s">
        <v>346</v>
      </c>
      <c r="F679" s="20" t="s">
        <v>1545</v>
      </c>
      <c r="G679" s="22">
        <v>14.743706921337488</v>
      </c>
      <c r="H679" s="22">
        <v>0.77999256458014687</v>
      </c>
      <c r="I679" s="22">
        <v>2831253.6856745477</v>
      </c>
      <c r="J679" s="22">
        <v>10037646.314325452</v>
      </c>
      <c r="K679" s="23">
        <v>6.0799999999999997E-10</v>
      </c>
    </row>
    <row r="680" spans="1:11">
      <c r="A680" s="20" t="s">
        <v>1546</v>
      </c>
      <c r="B680" s="21" t="s">
        <v>24</v>
      </c>
      <c r="C680" s="20" t="s">
        <v>111</v>
      </c>
      <c r="D680" s="20" t="s">
        <v>112</v>
      </c>
      <c r="E680" s="20" t="s">
        <v>927</v>
      </c>
      <c r="F680" s="20" t="s">
        <v>1547</v>
      </c>
      <c r="G680" s="22">
        <v>15.462351630960406</v>
      </c>
      <c r="H680" s="22">
        <v>0.73001727183863663</v>
      </c>
      <c r="I680" s="22">
        <v>921208.06675938796</v>
      </c>
      <c r="J680" s="22">
        <v>2490891.933240612</v>
      </c>
      <c r="K680" s="23">
        <v>2.372E-11</v>
      </c>
    </row>
    <row r="681" spans="1:11">
      <c r="A681" s="20" t="s">
        <v>1548</v>
      </c>
      <c r="B681" s="21" t="s">
        <v>24</v>
      </c>
      <c r="C681" s="20" t="s">
        <v>111</v>
      </c>
      <c r="D681" s="20" t="s">
        <v>112</v>
      </c>
      <c r="E681" s="20" t="s">
        <v>378</v>
      </c>
      <c r="F681" s="20" t="s">
        <v>1549</v>
      </c>
      <c r="G681" s="22">
        <v>13.161784439823064</v>
      </c>
      <c r="H681" s="22">
        <v>0.89000108207071882</v>
      </c>
      <c r="I681" s="22">
        <v>2290298.4700973565</v>
      </c>
      <c r="J681" s="22">
        <v>18530801.529902644</v>
      </c>
      <c r="K681" s="23">
        <v>4.264E-10</v>
      </c>
    </row>
    <row r="682" spans="1:11">
      <c r="A682" s="20" t="s">
        <v>1550</v>
      </c>
      <c r="B682" s="21" t="s">
        <v>24</v>
      </c>
      <c r="C682" s="20" t="s">
        <v>111</v>
      </c>
      <c r="D682" s="20" t="s">
        <v>112</v>
      </c>
      <c r="E682" s="20" t="s">
        <v>520</v>
      </c>
      <c r="F682" s="20" t="s">
        <v>1551</v>
      </c>
      <c r="G682" s="22">
        <v>12.586584726122496</v>
      </c>
      <c r="H682" s="22">
        <v>0.93000106216116163</v>
      </c>
      <c r="I682" s="22">
        <v>5364214.6036161333</v>
      </c>
      <c r="J682" s="22">
        <v>71268585.396383867</v>
      </c>
      <c r="K682" s="23">
        <v>2.968E-10</v>
      </c>
    </row>
    <row r="683" spans="1:11">
      <c r="A683" s="20" t="s">
        <v>1552</v>
      </c>
      <c r="B683" s="21" t="s">
        <v>24</v>
      </c>
      <c r="C683" s="20" t="s">
        <v>111</v>
      </c>
      <c r="D683" s="20" t="s">
        <v>112</v>
      </c>
      <c r="E683" s="20" t="s">
        <v>381</v>
      </c>
      <c r="F683" s="20" t="s">
        <v>1553</v>
      </c>
      <c r="G683" s="22">
        <v>13.880785909632539</v>
      </c>
      <c r="H683" s="22">
        <v>0.84000097985865518</v>
      </c>
      <c r="I683" s="22">
        <v>1699238.393602225</v>
      </c>
      <c r="J683" s="22">
        <v>8921066.6063977741</v>
      </c>
      <c r="K683" s="23">
        <v>1.9219999999999999E-10</v>
      </c>
    </row>
    <row r="684" spans="1:11">
      <c r="A684" s="20" t="s">
        <v>1554</v>
      </c>
      <c r="B684" s="21" t="s">
        <v>24</v>
      </c>
      <c r="C684" s="20" t="s">
        <v>111</v>
      </c>
      <c r="D684" s="20" t="s">
        <v>112</v>
      </c>
      <c r="E684" s="20" t="s">
        <v>381</v>
      </c>
      <c r="F684" s="20" t="s">
        <v>1555</v>
      </c>
      <c r="G684" s="22">
        <v>13.880785293543109</v>
      </c>
      <c r="H684" s="22">
        <v>0.84000102270214816</v>
      </c>
      <c r="I684" s="22">
        <v>1036120.5771905425</v>
      </c>
      <c r="J684" s="22">
        <v>5439674.4228094574</v>
      </c>
      <c r="K684" s="23">
        <v>3.4799999999999999E-11</v>
      </c>
    </row>
    <row r="685" spans="1:11">
      <c r="A685" s="20" t="s">
        <v>1556</v>
      </c>
      <c r="B685" s="21" t="s">
        <v>24</v>
      </c>
      <c r="C685" s="20" t="s">
        <v>111</v>
      </c>
      <c r="D685" s="20" t="s">
        <v>112</v>
      </c>
      <c r="E685" s="20" t="s">
        <v>520</v>
      </c>
      <c r="F685" s="20" t="s">
        <v>1557</v>
      </c>
      <c r="G685" s="22">
        <v>12.011395298934927</v>
      </c>
      <c r="H685" s="22">
        <v>0.97000032691690352</v>
      </c>
      <c r="I685" s="22">
        <v>5941780.250347713</v>
      </c>
      <c r="J685" s="22">
        <v>192119719.7496523</v>
      </c>
      <c r="K685" s="23">
        <v>3.2883999999999999E-9</v>
      </c>
    </row>
    <row r="686" spans="1:11">
      <c r="A686" s="20" t="s">
        <v>1558</v>
      </c>
      <c r="B686" s="21" t="s">
        <v>24</v>
      </c>
      <c r="C686" s="20" t="s">
        <v>111</v>
      </c>
      <c r="D686" s="20" t="s">
        <v>112</v>
      </c>
      <c r="E686" s="20" t="s">
        <v>527</v>
      </c>
      <c r="F686" s="20" t="s">
        <v>1559</v>
      </c>
      <c r="G686" s="22">
        <v>11.723802628497774</v>
      </c>
      <c r="H686" s="22">
        <v>0.9899998172115595</v>
      </c>
      <c r="I686" s="22">
        <v>1930263.2823365936</v>
      </c>
      <c r="J686" s="22">
        <v>191092536.71766341</v>
      </c>
      <c r="K686" s="23">
        <v>4.5835999999999998E-9</v>
      </c>
    </row>
    <row r="687" spans="1:11">
      <c r="A687" s="20" t="s">
        <v>1560</v>
      </c>
      <c r="B687" s="21" t="s">
        <v>24</v>
      </c>
      <c r="C687" s="20" t="s">
        <v>111</v>
      </c>
      <c r="D687" s="20" t="s">
        <v>112</v>
      </c>
      <c r="E687" s="20" t="s">
        <v>200</v>
      </c>
      <c r="F687" s="20" t="s">
        <v>1561</v>
      </c>
      <c r="G687" s="22">
        <v>14.599748299052189</v>
      </c>
      <c r="H687" s="22">
        <v>0.79000359533712172</v>
      </c>
      <c r="I687" s="22">
        <v>533957.85813630058</v>
      </c>
      <c r="J687" s="22">
        <v>2008742.1418636993</v>
      </c>
      <c r="K687" s="23">
        <v>1.9960000000000001E-11</v>
      </c>
    </row>
    <row r="688" spans="1:11">
      <c r="A688" s="20" t="s">
        <v>1562</v>
      </c>
      <c r="B688" s="21" t="s">
        <v>24</v>
      </c>
      <c r="C688" s="20" t="s">
        <v>113</v>
      </c>
      <c r="D688" s="20" t="s">
        <v>114</v>
      </c>
      <c r="E688" s="20" t="s">
        <v>222</v>
      </c>
      <c r="F688" s="20" t="s">
        <v>1563</v>
      </c>
      <c r="G688" s="22">
        <v>21.358476772778626</v>
      </c>
      <c r="H688" s="22">
        <v>0.31999466114195924</v>
      </c>
      <c r="I688" s="22">
        <v>1023204.0333796939</v>
      </c>
      <c r="J688" s="22">
        <v>481495.96662030608</v>
      </c>
      <c r="K688" s="23">
        <v>1.0412E-10</v>
      </c>
    </row>
    <row r="689" spans="1:11">
      <c r="A689" s="20" t="s">
        <v>1564</v>
      </c>
      <c r="B689" s="21" t="s">
        <v>24</v>
      </c>
      <c r="C689" s="20" t="s">
        <v>111</v>
      </c>
      <c r="D689" s="20" t="s">
        <v>112</v>
      </c>
      <c r="E689" s="20" t="s">
        <v>346</v>
      </c>
      <c r="F689" s="20" t="s">
        <v>1565</v>
      </c>
      <c r="G689" s="22">
        <v>15.894354335620712</v>
      </c>
      <c r="H689" s="22">
        <v>0.69997535913625097</v>
      </c>
      <c r="I689" s="22">
        <v>480939.4993045897</v>
      </c>
      <c r="J689" s="22">
        <v>1122060.5006954104</v>
      </c>
      <c r="K689" s="23">
        <v>4.1999999999999999E-12</v>
      </c>
    </row>
    <row r="690" spans="1:11">
      <c r="A690" s="20" t="s">
        <v>1566</v>
      </c>
      <c r="B690" s="21" t="s">
        <v>24</v>
      </c>
      <c r="C690" s="20" t="s">
        <v>111</v>
      </c>
      <c r="D690" s="20" t="s">
        <v>112</v>
      </c>
      <c r="E690" s="20" t="s">
        <v>353</v>
      </c>
      <c r="F690" s="20" t="s">
        <v>1567</v>
      </c>
      <c r="G690" s="22">
        <v>15.606158305726455</v>
      </c>
      <c r="H690" s="22">
        <v>0.72001680766853582</v>
      </c>
      <c r="I690" s="22">
        <v>473283.58831710706</v>
      </c>
      <c r="J690" s="22">
        <v>1217116.4116828931</v>
      </c>
      <c r="K690" s="23">
        <v>3.608E-11</v>
      </c>
    </row>
    <row r="691" spans="1:11">
      <c r="A691" s="20" t="s">
        <v>1568</v>
      </c>
      <c r="B691" s="21" t="s">
        <v>24</v>
      </c>
      <c r="C691" s="20" t="s">
        <v>113</v>
      </c>
      <c r="D691" s="20" t="s">
        <v>114</v>
      </c>
      <c r="E691" s="20" t="s">
        <v>222</v>
      </c>
      <c r="F691" s="20" t="s">
        <v>1569</v>
      </c>
      <c r="G691" s="22">
        <v>21.789682186415028</v>
      </c>
      <c r="H691" s="22">
        <v>0.2900081928779536</v>
      </c>
      <c r="I691" s="22">
        <v>797533.79694019468</v>
      </c>
      <c r="J691" s="22">
        <v>325766.20305980527</v>
      </c>
      <c r="K691" s="23">
        <v>4.0999999999999999E-12</v>
      </c>
    </row>
    <row r="692" spans="1:11">
      <c r="A692" s="20" t="s">
        <v>1570</v>
      </c>
      <c r="B692" s="21" t="s">
        <v>24</v>
      </c>
      <c r="C692" s="20" t="s">
        <v>111</v>
      </c>
      <c r="D692" s="20" t="s">
        <v>112</v>
      </c>
      <c r="E692" s="20" t="s">
        <v>378</v>
      </c>
      <c r="F692" s="20" t="s">
        <v>1571</v>
      </c>
      <c r="G692" s="22">
        <v>17.331998932479316</v>
      </c>
      <c r="H692" s="22">
        <v>0.60000007423648716</v>
      </c>
      <c r="I692" s="22">
        <v>899279.83310152963</v>
      </c>
      <c r="J692" s="22">
        <v>1348920.1668984704</v>
      </c>
      <c r="K692" s="23">
        <v>1.4000000000000001E-12</v>
      </c>
    </row>
    <row r="693" spans="1:11">
      <c r="A693" s="20" t="s">
        <v>1572</v>
      </c>
      <c r="B693" s="21" t="s">
        <v>24</v>
      </c>
      <c r="C693" s="20" t="s">
        <v>113</v>
      </c>
      <c r="D693" s="20" t="s">
        <v>114</v>
      </c>
      <c r="E693" s="20" t="s">
        <v>1573</v>
      </c>
      <c r="F693" s="20" t="s">
        <v>1574</v>
      </c>
      <c r="G693" s="22">
        <v>24.665737594448508</v>
      </c>
      <c r="H693" s="22">
        <v>9.0004339746279041E-2</v>
      </c>
      <c r="I693" s="22">
        <v>6346946.7315716268</v>
      </c>
      <c r="J693" s="22">
        <v>627753.26842837245</v>
      </c>
      <c r="K693" s="23">
        <v>6.2560000000000002E-11</v>
      </c>
    </row>
    <row r="694" spans="1:11">
      <c r="A694" s="20" t="s">
        <v>1575</v>
      </c>
      <c r="B694" s="21" t="s">
        <v>24</v>
      </c>
      <c r="C694" s="20" t="s">
        <v>113</v>
      </c>
      <c r="D694" s="20" t="s">
        <v>114</v>
      </c>
      <c r="E694" s="20" t="s">
        <v>1511</v>
      </c>
      <c r="F694" s="20" t="s">
        <v>1576</v>
      </c>
      <c r="G694" s="22">
        <v>21.789764326907072</v>
      </c>
      <c r="H694" s="22">
        <v>0.29000248074359725</v>
      </c>
      <c r="I694" s="22">
        <v>7251417.6634214185</v>
      </c>
      <c r="J694" s="22">
        <v>2961882.3365785819</v>
      </c>
      <c r="K694" s="23">
        <v>1.9599999999999999E-11</v>
      </c>
    </row>
    <row r="695" spans="1:11">
      <c r="A695" s="20" t="s">
        <v>1577</v>
      </c>
      <c r="B695" s="21" t="s">
        <v>24</v>
      </c>
      <c r="C695" s="20" t="s">
        <v>113</v>
      </c>
      <c r="D695" s="20" t="s">
        <v>114</v>
      </c>
      <c r="E695" s="20" t="s">
        <v>197</v>
      </c>
      <c r="F695" s="20" t="s">
        <v>1578</v>
      </c>
      <c r="G695" s="22">
        <v>20.064457900148522</v>
      </c>
      <c r="H695" s="22">
        <v>0.40998206535823911</v>
      </c>
      <c r="I695" s="22">
        <v>516442.69819193333</v>
      </c>
      <c r="J695" s="22">
        <v>358857.30180806667</v>
      </c>
      <c r="K695" s="23">
        <v>3.4600000000000002E-12</v>
      </c>
    </row>
    <row r="696" spans="1:11">
      <c r="A696" s="20" t="s">
        <v>1579</v>
      </c>
      <c r="B696" s="21" t="s">
        <v>24</v>
      </c>
      <c r="C696" s="20" t="s">
        <v>113</v>
      </c>
      <c r="D696" s="20" t="s">
        <v>114</v>
      </c>
      <c r="E696" s="20" t="s">
        <v>236</v>
      </c>
      <c r="F696" s="20" t="s">
        <v>1580</v>
      </c>
      <c r="G696" s="22">
        <v>23.946224677716391</v>
      </c>
      <c r="H696" s="22">
        <v>0.14004000850372811</v>
      </c>
      <c r="I696" s="22">
        <v>1167395.6884561891</v>
      </c>
      <c r="J696" s="22">
        <v>190104.31154381091</v>
      </c>
      <c r="K696" s="23">
        <v>2.3780000000000001E-11</v>
      </c>
    </row>
    <row r="697" spans="1:11">
      <c r="A697" s="20" t="s">
        <v>1581</v>
      </c>
      <c r="B697" s="21" t="s">
        <v>24</v>
      </c>
      <c r="C697" s="20" t="s">
        <v>113</v>
      </c>
      <c r="D697" s="20" t="s">
        <v>114</v>
      </c>
      <c r="E697" s="20" t="s">
        <v>197</v>
      </c>
      <c r="F697" s="20" t="s">
        <v>1582</v>
      </c>
      <c r="G697" s="22">
        <v>20.351178612495207</v>
      </c>
      <c r="H697" s="22">
        <v>0.39004321192661984</v>
      </c>
      <c r="I697" s="22">
        <v>636550.90403337951</v>
      </c>
      <c r="J697" s="22">
        <v>407049.09596662049</v>
      </c>
      <c r="K697" s="23">
        <v>4.3999999999999998E-12</v>
      </c>
    </row>
    <row r="698" spans="1:11">
      <c r="A698" s="20" t="s">
        <v>1583</v>
      </c>
      <c r="B698" s="21" t="s">
        <v>24</v>
      </c>
      <c r="C698" s="20" t="s">
        <v>113</v>
      </c>
      <c r="D698" s="20" t="s">
        <v>114</v>
      </c>
      <c r="E698" s="20" t="s">
        <v>236</v>
      </c>
      <c r="F698" s="20" t="s">
        <v>1584</v>
      </c>
      <c r="G698" s="22">
        <v>20.351592457613691</v>
      </c>
      <c r="H698" s="22">
        <v>0.39001443271114811</v>
      </c>
      <c r="I698" s="22">
        <v>384961.89151599444</v>
      </c>
      <c r="J698" s="22">
        <v>246138.10848400558</v>
      </c>
      <c r="K698" s="23">
        <v>6.2799999999999999E-12</v>
      </c>
    </row>
    <row r="699" spans="1:11">
      <c r="A699" s="20" t="s">
        <v>1585</v>
      </c>
      <c r="B699" s="21" t="s">
        <v>24</v>
      </c>
      <c r="C699" s="20" t="s">
        <v>111</v>
      </c>
      <c r="D699" s="20" t="s">
        <v>112</v>
      </c>
      <c r="E699" s="20" t="s">
        <v>346</v>
      </c>
      <c r="F699" s="20" t="s">
        <v>1586</v>
      </c>
      <c r="G699" s="22">
        <v>15.318851189432463</v>
      </c>
      <c r="H699" s="22">
        <v>0.73999644023418198</v>
      </c>
      <c r="I699" s="22">
        <v>1779360.3616133521</v>
      </c>
      <c r="J699" s="22">
        <v>5064239.6383866481</v>
      </c>
      <c r="K699" s="23">
        <v>2.7E-11</v>
      </c>
    </row>
    <row r="700" spans="1:11">
      <c r="A700" s="20" t="s">
        <v>1587</v>
      </c>
      <c r="B700" s="21" t="s">
        <v>24</v>
      </c>
      <c r="C700" s="20" t="s">
        <v>111</v>
      </c>
      <c r="D700" s="20" t="s">
        <v>112</v>
      </c>
      <c r="E700" s="20" t="s">
        <v>197</v>
      </c>
      <c r="F700" s="20" t="s">
        <v>1588</v>
      </c>
      <c r="G700" s="22">
        <v>18.337948564593301</v>
      </c>
      <c r="H700" s="22">
        <v>0.53004530148864393</v>
      </c>
      <c r="I700" s="22">
        <v>314305.70236439497</v>
      </c>
      <c r="J700" s="22">
        <v>354494.29763560503</v>
      </c>
      <c r="K700" s="23">
        <v>1E-13</v>
      </c>
    </row>
    <row r="701" spans="1:11">
      <c r="A701" s="20" t="s">
        <v>1589</v>
      </c>
      <c r="B701" s="21" t="s">
        <v>24</v>
      </c>
      <c r="C701" s="20" t="s">
        <v>113</v>
      </c>
      <c r="D701" s="20" t="s">
        <v>114</v>
      </c>
      <c r="E701" s="20" t="s">
        <v>222</v>
      </c>
      <c r="F701" s="20" t="s">
        <v>1590</v>
      </c>
      <c r="G701" s="22">
        <v>19.201191335740074</v>
      </c>
      <c r="H701" s="22">
        <v>0.47001451072739409</v>
      </c>
      <c r="I701" s="22">
        <v>440417.94158553553</v>
      </c>
      <c r="J701" s="22">
        <v>390582.05841446447</v>
      </c>
      <c r="K701" s="23">
        <v>7.6799999999999996E-12</v>
      </c>
    </row>
    <row r="702" spans="1:11">
      <c r="A702" s="20" t="s">
        <v>1591</v>
      </c>
      <c r="B702" s="21" t="s">
        <v>24</v>
      </c>
      <c r="C702" s="20" t="s">
        <v>111</v>
      </c>
      <c r="D702" s="20" t="s">
        <v>112</v>
      </c>
      <c r="E702" s="20" t="s">
        <v>1246</v>
      </c>
      <c r="F702" s="20" t="s">
        <v>1592</v>
      </c>
      <c r="G702" s="22">
        <v>11.85976564740003</v>
      </c>
      <c r="H702" s="22">
        <v>0.98054480894297424</v>
      </c>
      <c r="I702" s="22">
        <v>4003399.7218358978</v>
      </c>
      <c r="J702" s="22">
        <v>201772000.27816409</v>
      </c>
      <c r="K702" s="23">
        <v>9.1600000000000004E-10</v>
      </c>
    </row>
    <row r="703" spans="1:11">
      <c r="A703" s="20" t="s">
        <v>1593</v>
      </c>
      <c r="B703" s="21" t="s">
        <v>24</v>
      </c>
      <c r="C703" s="20" t="s">
        <v>111</v>
      </c>
      <c r="D703" s="20" t="s">
        <v>112</v>
      </c>
      <c r="E703" s="20" t="s">
        <v>1246</v>
      </c>
      <c r="F703" s="20" t="s">
        <v>1594</v>
      </c>
      <c r="G703" s="22">
        <v>17.817104915817684</v>
      </c>
      <c r="H703" s="22">
        <v>0.5662653048805506</v>
      </c>
      <c r="I703" s="22">
        <v>9694100.5563282296</v>
      </c>
      <c r="J703" s="22">
        <v>12656199.44367177</v>
      </c>
      <c r="K703" s="23">
        <v>2.9480000000000001E-10</v>
      </c>
    </row>
    <row r="704" spans="1:11">
      <c r="A704" s="20" t="s">
        <v>1595</v>
      </c>
      <c r="B704" s="21" t="s">
        <v>24</v>
      </c>
      <c r="C704" s="20" t="s">
        <v>111</v>
      </c>
      <c r="D704" s="20" t="s">
        <v>112</v>
      </c>
      <c r="E704" s="20" t="s">
        <v>927</v>
      </c>
      <c r="F704" s="20" t="s">
        <v>1596</v>
      </c>
      <c r="G704" s="22">
        <v>16.181507396739704</v>
      </c>
      <c r="H704" s="22">
        <v>0.68000643972602892</v>
      </c>
      <c r="I704" s="22">
        <v>6365919.8887343528</v>
      </c>
      <c r="J704" s="22">
        <v>13527980.111265646</v>
      </c>
      <c r="K704" s="23">
        <v>6.2600000000000001E-10</v>
      </c>
    </row>
    <row r="705" spans="1:11">
      <c r="A705" s="20" t="s">
        <v>1597</v>
      </c>
      <c r="B705" s="21" t="s">
        <v>24</v>
      </c>
      <c r="C705" s="20" t="s">
        <v>111</v>
      </c>
      <c r="D705" s="20" t="s">
        <v>112</v>
      </c>
      <c r="E705" s="20" t="s">
        <v>353</v>
      </c>
      <c r="F705" s="20" t="s">
        <v>1598</v>
      </c>
      <c r="G705" s="22">
        <v>16.037806895815542</v>
      </c>
      <c r="H705" s="22">
        <v>0.68999952045788993</v>
      </c>
      <c r="I705" s="22">
        <v>1161633.7969401949</v>
      </c>
      <c r="J705" s="22">
        <v>2585566.2030598051</v>
      </c>
      <c r="K705" s="23">
        <v>1.8359999999999999E-10</v>
      </c>
    </row>
    <row r="706" spans="1:11">
      <c r="A706" s="20" t="s">
        <v>1599</v>
      </c>
      <c r="B706" s="21" t="s">
        <v>24</v>
      </c>
      <c r="C706" s="20" t="s">
        <v>111</v>
      </c>
      <c r="D706" s="20" t="s">
        <v>112</v>
      </c>
      <c r="E706" s="20" t="s">
        <v>1246</v>
      </c>
      <c r="F706" s="20" t="s">
        <v>1600</v>
      </c>
      <c r="G706" s="22">
        <v>12.01139692104454</v>
      </c>
      <c r="H706" s="22">
        <v>0.97000021411373161</v>
      </c>
      <c r="I706" s="22">
        <v>3033929.3463143292</v>
      </c>
      <c r="J706" s="22">
        <v>98097770.653685674</v>
      </c>
      <c r="K706" s="23">
        <v>4.1280000000000001E-10</v>
      </c>
    </row>
    <row r="707" spans="1:11">
      <c r="A707" s="20" t="s">
        <v>1601</v>
      </c>
      <c r="B707" s="21" t="s">
        <v>24</v>
      </c>
      <c r="C707" s="20" t="s">
        <v>111</v>
      </c>
      <c r="D707" s="20" t="s">
        <v>112</v>
      </c>
      <c r="E707" s="20" t="s">
        <v>1246</v>
      </c>
      <c r="F707" s="20" t="s">
        <v>1602</v>
      </c>
      <c r="G707" s="22">
        <v>15.175000000000001</v>
      </c>
      <c r="H707" s="22">
        <v>0.75</v>
      </c>
      <c r="I707" s="22">
        <v>1776200</v>
      </c>
      <c r="J707" s="22">
        <v>5328600</v>
      </c>
      <c r="K707" s="23">
        <v>0</v>
      </c>
    </row>
    <row r="708" spans="1:11">
      <c r="A708" s="20" t="s">
        <v>1603</v>
      </c>
      <c r="B708" s="21" t="s">
        <v>24</v>
      </c>
      <c r="C708" s="20" t="s">
        <v>111</v>
      </c>
      <c r="D708" s="20" t="s">
        <v>112</v>
      </c>
      <c r="E708" s="20" t="s">
        <v>378</v>
      </c>
      <c r="F708" s="20" t="s">
        <v>1604</v>
      </c>
      <c r="G708" s="22">
        <v>14.168426544837011</v>
      </c>
      <c r="H708" s="22">
        <v>0.8199981540447141</v>
      </c>
      <c r="I708" s="22">
        <v>6296068.5674547991</v>
      </c>
      <c r="J708" s="22">
        <v>28681731.4325452</v>
      </c>
      <c r="K708" s="23">
        <v>2.4000000000000001E-11</v>
      </c>
    </row>
    <row r="709" spans="1:11">
      <c r="A709" s="20" t="s">
        <v>1605</v>
      </c>
      <c r="B709" s="21" t="s">
        <v>24</v>
      </c>
      <c r="C709" s="20" t="s">
        <v>111</v>
      </c>
      <c r="D709" s="20" t="s">
        <v>112</v>
      </c>
      <c r="E709" s="20" t="s">
        <v>200</v>
      </c>
      <c r="F709" s="20" t="s">
        <v>1606</v>
      </c>
      <c r="G709" s="22">
        <v>13.880453394429036</v>
      </c>
      <c r="H709" s="22">
        <v>0.84002410330813382</v>
      </c>
      <c r="I709" s="22">
        <v>132668.01112656461</v>
      </c>
      <c r="J709" s="22">
        <v>696631.98887343542</v>
      </c>
      <c r="K709" s="23">
        <v>4.6999999999999998E-12</v>
      </c>
    </row>
    <row r="710" spans="1:11">
      <c r="A710" s="20" t="s">
        <v>1607</v>
      </c>
      <c r="B710" s="21" t="s">
        <v>24</v>
      </c>
      <c r="C710" s="20" t="s">
        <v>111</v>
      </c>
      <c r="D710" s="20" t="s">
        <v>112</v>
      </c>
      <c r="E710" s="20" t="s">
        <v>200</v>
      </c>
      <c r="F710" s="20" t="s">
        <v>1606</v>
      </c>
      <c r="G710" s="22">
        <v>13.881152779452551</v>
      </c>
      <c r="H710" s="22">
        <v>0.83997546735378648</v>
      </c>
      <c r="I710" s="22">
        <v>132708.34492350489</v>
      </c>
      <c r="J710" s="22">
        <v>696591.65507649514</v>
      </c>
      <c r="K710" s="23">
        <v>1.9E-12</v>
      </c>
    </row>
    <row r="711" spans="1:11">
      <c r="A711" s="20" t="s">
        <v>1608</v>
      </c>
      <c r="B711" s="21" t="s">
        <v>24</v>
      </c>
      <c r="C711" s="20" t="s">
        <v>111</v>
      </c>
      <c r="D711" s="20" t="s">
        <v>112</v>
      </c>
      <c r="E711" s="20" t="s">
        <v>200</v>
      </c>
      <c r="F711" s="20" t="s">
        <v>1609</v>
      </c>
      <c r="G711" s="22">
        <v>14.025150566128644</v>
      </c>
      <c r="H711" s="22">
        <v>0.8299617130647674</v>
      </c>
      <c r="I711" s="22">
        <v>141165.78581363009</v>
      </c>
      <c r="J711" s="22">
        <v>689034.21418636991</v>
      </c>
      <c r="K711" s="23">
        <v>5.9999999999999997E-13</v>
      </c>
    </row>
    <row r="712" spans="1:11">
      <c r="A712" s="20" t="s">
        <v>1610</v>
      </c>
      <c r="B712" s="21" t="s">
        <v>24</v>
      </c>
      <c r="C712" s="20" t="s">
        <v>111</v>
      </c>
      <c r="D712" s="20" t="s">
        <v>112</v>
      </c>
      <c r="E712" s="20" t="s">
        <v>200</v>
      </c>
      <c r="F712" s="20" t="s">
        <v>1606</v>
      </c>
      <c r="G712" s="22">
        <v>13.880453394429036</v>
      </c>
      <c r="H712" s="22">
        <v>0.84002410330813382</v>
      </c>
      <c r="I712" s="22">
        <v>132668.01112656461</v>
      </c>
      <c r="J712" s="22">
        <v>696631.98887343542</v>
      </c>
      <c r="K712" s="23">
        <v>4.6999999999999998E-12</v>
      </c>
    </row>
    <row r="713" spans="1:11">
      <c r="A713" s="20" t="s">
        <v>1611</v>
      </c>
      <c r="B713" s="21" t="s">
        <v>24</v>
      </c>
      <c r="C713" s="20" t="s">
        <v>111</v>
      </c>
      <c r="D713" s="20" t="s">
        <v>112</v>
      </c>
      <c r="E713" s="20" t="s">
        <v>200</v>
      </c>
      <c r="F713" s="20" t="s">
        <v>1612</v>
      </c>
      <c r="G713" s="22">
        <v>14.599536072713502</v>
      </c>
      <c r="H713" s="22">
        <v>0.79001835377513896</v>
      </c>
      <c r="I713" s="22">
        <v>443565.22948539647</v>
      </c>
      <c r="J713" s="22">
        <v>1668834.7705146035</v>
      </c>
      <c r="K713" s="23">
        <v>5.1839999999999999E-11</v>
      </c>
    </row>
    <row r="714" spans="1:11">
      <c r="A714" s="20" t="s">
        <v>1613</v>
      </c>
      <c r="B714" s="21" t="s">
        <v>24</v>
      </c>
      <c r="C714" s="20" t="s">
        <v>111</v>
      </c>
      <c r="D714" s="20" t="s">
        <v>112</v>
      </c>
      <c r="E714" s="20" t="s">
        <v>200</v>
      </c>
      <c r="F714" s="20" t="s">
        <v>1614</v>
      </c>
      <c r="G714" s="22">
        <v>16.325287880515333</v>
      </c>
      <c r="H714" s="22">
        <v>0.67000779690435797</v>
      </c>
      <c r="I714" s="22">
        <v>289436.16133518761</v>
      </c>
      <c r="J714" s="22">
        <v>587663.83866481239</v>
      </c>
      <c r="K714" s="23">
        <v>3.4399999999999999E-12</v>
      </c>
    </row>
    <row r="715" spans="1:11">
      <c r="A715" s="20" t="s">
        <v>1615</v>
      </c>
      <c r="B715" s="21" t="s">
        <v>24</v>
      </c>
      <c r="C715" s="20" t="s">
        <v>111</v>
      </c>
      <c r="D715" s="20" t="s">
        <v>112</v>
      </c>
      <c r="E715" s="20" t="s">
        <v>200</v>
      </c>
      <c r="F715" s="20" t="s">
        <v>1616</v>
      </c>
      <c r="G715" s="22">
        <v>14.167937091034325</v>
      </c>
      <c r="H715" s="22">
        <v>0.82003219116590231</v>
      </c>
      <c r="I715" s="22">
        <v>156769.95827538249</v>
      </c>
      <c r="J715" s="22">
        <v>714330.04172461748</v>
      </c>
      <c r="K715" s="23">
        <v>6.8399999999999999E-12</v>
      </c>
    </row>
    <row r="716" spans="1:11">
      <c r="A716" s="20" t="s">
        <v>1617</v>
      </c>
      <c r="B716" s="21" t="s">
        <v>24</v>
      </c>
      <c r="C716" s="20" t="s">
        <v>111</v>
      </c>
      <c r="D716" s="20" t="s">
        <v>112</v>
      </c>
      <c r="E716" s="20" t="s">
        <v>222</v>
      </c>
      <c r="F716" s="20" t="s">
        <v>1618</v>
      </c>
      <c r="G716" s="22">
        <v>17.90654678280416</v>
      </c>
      <c r="H716" s="22">
        <v>0.56004542539609459</v>
      </c>
      <c r="I716" s="22">
        <v>313159.6662030599</v>
      </c>
      <c r="J716" s="22">
        <v>398640.3337969401</v>
      </c>
      <c r="K716" s="23">
        <v>2.8000000000000002E-12</v>
      </c>
    </row>
    <row r="717" spans="1:11">
      <c r="A717" s="20" t="s">
        <v>1619</v>
      </c>
      <c r="B717" s="21" t="s">
        <v>24</v>
      </c>
      <c r="C717" s="20" t="s">
        <v>111</v>
      </c>
      <c r="D717" s="20" t="s">
        <v>112</v>
      </c>
      <c r="E717" s="20" t="s">
        <v>200</v>
      </c>
      <c r="F717" s="20" t="s">
        <v>1620</v>
      </c>
      <c r="G717" s="22">
        <v>14.455322161907009</v>
      </c>
      <c r="H717" s="22">
        <v>0.80004713755862245</v>
      </c>
      <c r="I717" s="22">
        <v>169440.05563282335</v>
      </c>
      <c r="J717" s="22">
        <v>677959.94436717662</v>
      </c>
      <c r="K717" s="23">
        <v>5.2599999999999998E-12</v>
      </c>
    </row>
    <row r="718" spans="1:11">
      <c r="A718" s="20" t="s">
        <v>1621</v>
      </c>
      <c r="B718" s="21" t="s">
        <v>24</v>
      </c>
      <c r="C718" s="20" t="s">
        <v>111</v>
      </c>
      <c r="D718" s="20" t="s">
        <v>112</v>
      </c>
      <c r="E718" s="20" t="s">
        <v>200</v>
      </c>
      <c r="F718" s="20" t="s">
        <v>1622</v>
      </c>
      <c r="G718" s="22">
        <v>13.592327303629963</v>
      </c>
      <c r="H718" s="22">
        <v>0.86006068820375781</v>
      </c>
      <c r="I718" s="22">
        <v>115268.0111265647</v>
      </c>
      <c r="J718" s="22">
        <v>708431.9888734353</v>
      </c>
      <c r="K718" s="23">
        <v>4.6999999999999998E-12</v>
      </c>
    </row>
    <row r="719" spans="1:11">
      <c r="A719" s="20" t="s">
        <v>1623</v>
      </c>
      <c r="B719" s="21" t="s">
        <v>24</v>
      </c>
      <c r="C719" s="20" t="s">
        <v>111</v>
      </c>
      <c r="D719" s="20" t="s">
        <v>112</v>
      </c>
      <c r="E719" s="20" t="s">
        <v>222</v>
      </c>
      <c r="F719" s="20" t="s">
        <v>1624</v>
      </c>
      <c r="G719" s="22">
        <v>13.593633071816535</v>
      </c>
      <c r="H719" s="22">
        <v>0.85996988374015748</v>
      </c>
      <c r="I719" s="22">
        <v>92811.961057023625</v>
      </c>
      <c r="J719" s="22">
        <v>569988.03894297639</v>
      </c>
      <c r="K719" s="23">
        <v>5.2640000000000002E-12</v>
      </c>
    </row>
    <row r="720" spans="1:11">
      <c r="A720" s="20" t="s">
        <v>1625</v>
      </c>
      <c r="B720" s="21" t="s">
        <v>24</v>
      </c>
      <c r="C720" s="20" t="s">
        <v>113</v>
      </c>
      <c r="D720" s="20" t="s">
        <v>114</v>
      </c>
      <c r="E720" s="20" t="s">
        <v>197</v>
      </c>
      <c r="F720" s="20" t="s">
        <v>1626</v>
      </c>
      <c r="G720" s="22">
        <v>19.346242394343037</v>
      </c>
      <c r="H720" s="22">
        <v>0.45992751082454547</v>
      </c>
      <c r="I720" s="22">
        <v>328418.08066759387</v>
      </c>
      <c r="J720" s="22">
        <v>279681.91933240608</v>
      </c>
      <c r="K720" s="23">
        <v>1.7199999999999999E-12</v>
      </c>
    </row>
    <row r="721" spans="1:11">
      <c r="A721" s="20" t="s">
        <v>1627</v>
      </c>
      <c r="B721" s="21" t="s">
        <v>24</v>
      </c>
      <c r="C721" s="20" t="s">
        <v>113</v>
      </c>
      <c r="D721" s="20" t="s">
        <v>114</v>
      </c>
      <c r="E721" s="20" t="s">
        <v>200</v>
      </c>
      <c r="F721" s="20" t="s">
        <v>1628</v>
      </c>
      <c r="G721" s="22">
        <v>18.914002333722287</v>
      </c>
      <c r="H721" s="22">
        <v>0.48998592950470887</v>
      </c>
      <c r="I721" s="22">
        <v>524498.47009735741</v>
      </c>
      <c r="J721" s="22">
        <v>503901.52990264259</v>
      </c>
      <c r="K721" s="23">
        <v>6.34E-12</v>
      </c>
    </row>
    <row r="722" spans="1:11">
      <c r="A722" s="20" t="s">
        <v>1629</v>
      </c>
      <c r="B722" s="21" t="s">
        <v>24</v>
      </c>
      <c r="C722" s="20" t="s">
        <v>111</v>
      </c>
      <c r="D722" s="20" t="s">
        <v>112</v>
      </c>
      <c r="E722" s="20" t="s">
        <v>222</v>
      </c>
      <c r="F722" s="20" t="s">
        <v>1630</v>
      </c>
      <c r="G722" s="22">
        <v>18.050790568654648</v>
      </c>
      <c r="H722" s="22">
        <v>0.55001456407130411</v>
      </c>
      <c r="I722" s="22">
        <v>324439.49930458976</v>
      </c>
      <c r="J722" s="22">
        <v>396560.50069541024</v>
      </c>
      <c r="K722" s="23">
        <v>4.1999999999999999E-12</v>
      </c>
    </row>
    <row r="723" spans="1:11">
      <c r="A723" s="20" t="s">
        <v>1631</v>
      </c>
      <c r="B723" s="21" t="s">
        <v>24</v>
      </c>
      <c r="C723" s="20" t="s">
        <v>111</v>
      </c>
      <c r="D723" s="20" t="s">
        <v>112</v>
      </c>
      <c r="E723" s="20" t="s">
        <v>381</v>
      </c>
      <c r="F723" s="20" t="s">
        <v>1632</v>
      </c>
      <c r="G723" s="22">
        <v>15.606416349809885</v>
      </c>
      <c r="H723" s="22">
        <v>0.71999886301739324</v>
      </c>
      <c r="I723" s="22">
        <v>1885191.6550764947</v>
      </c>
      <c r="J723" s="22">
        <v>4847608.3449235056</v>
      </c>
      <c r="K723" s="23">
        <v>7.3800000000000006E-11</v>
      </c>
    </row>
    <row r="724" spans="1:11">
      <c r="A724" s="20" t="s">
        <v>1633</v>
      </c>
      <c r="B724" s="21" t="s">
        <v>24</v>
      </c>
      <c r="C724" s="20" t="s">
        <v>113</v>
      </c>
      <c r="D724" s="20" t="s">
        <v>114</v>
      </c>
      <c r="E724" s="20" t="s">
        <v>236</v>
      </c>
      <c r="F724" s="20" t="s">
        <v>1634</v>
      </c>
      <c r="G724" s="22">
        <v>22.077514898158853</v>
      </c>
      <c r="H724" s="22">
        <v>0.26999200986377941</v>
      </c>
      <c r="I724" s="22">
        <v>820747.98331015289</v>
      </c>
      <c r="J724" s="22">
        <v>303552.01668984722</v>
      </c>
      <c r="K724" s="23">
        <v>1.4000000000000001E-13</v>
      </c>
    </row>
    <row r="725" spans="1:11">
      <c r="A725" s="20" t="s">
        <v>1635</v>
      </c>
      <c r="B725" s="21" t="s">
        <v>24</v>
      </c>
      <c r="C725" s="20" t="s">
        <v>113</v>
      </c>
      <c r="D725" s="20" t="s">
        <v>114</v>
      </c>
      <c r="E725" s="20" t="s">
        <v>236</v>
      </c>
      <c r="F725" s="20" t="s">
        <v>1636</v>
      </c>
      <c r="G725" s="22">
        <v>21.934378388146005</v>
      </c>
      <c r="H725" s="22">
        <v>0.27994587008720417</v>
      </c>
      <c r="I725" s="22">
        <v>796955.91098748241</v>
      </c>
      <c r="J725" s="22">
        <v>309844.08901251759</v>
      </c>
      <c r="K725" s="23">
        <v>8.8400000000000003E-12</v>
      </c>
    </row>
    <row r="726" spans="1:11">
      <c r="A726" s="20" t="s">
        <v>1637</v>
      </c>
      <c r="B726" s="21" t="s">
        <v>24</v>
      </c>
      <c r="C726" s="20" t="s">
        <v>113</v>
      </c>
      <c r="D726" s="20" t="s">
        <v>114</v>
      </c>
      <c r="E726" s="20" t="s">
        <v>213</v>
      </c>
      <c r="F726" s="20" t="s">
        <v>1638</v>
      </c>
      <c r="G726" s="22">
        <v>19.057399604437183</v>
      </c>
      <c r="H726" s="22">
        <v>0.48001393571368689</v>
      </c>
      <c r="I726" s="22">
        <v>604691.79415855347</v>
      </c>
      <c r="J726" s="22">
        <v>558208.20584144653</v>
      </c>
      <c r="K726" s="23">
        <v>1.8100000000000001E-11</v>
      </c>
    </row>
    <row r="727" spans="1:11">
      <c r="A727" s="20" t="s">
        <v>1639</v>
      </c>
      <c r="B727" s="21" t="s">
        <v>24</v>
      </c>
      <c r="C727" s="20" t="s">
        <v>113</v>
      </c>
      <c r="D727" s="20" t="s">
        <v>114</v>
      </c>
      <c r="E727" s="20" t="s">
        <v>927</v>
      </c>
      <c r="F727" s="20" t="s">
        <v>1640</v>
      </c>
      <c r="G727" s="22">
        <v>22.077435799574722</v>
      </c>
      <c r="H727" s="22">
        <v>0.26999751046072867</v>
      </c>
      <c r="I727" s="22">
        <v>2677795.1321279551</v>
      </c>
      <c r="J727" s="22">
        <v>990404.86787204491</v>
      </c>
      <c r="K727" s="23">
        <v>1.227E-10</v>
      </c>
    </row>
    <row r="728" spans="1:11">
      <c r="A728" s="20" t="s">
        <v>1641</v>
      </c>
      <c r="B728" s="21" t="s">
        <v>24</v>
      </c>
      <c r="C728" s="20" t="s">
        <v>111</v>
      </c>
      <c r="D728" s="20" t="s">
        <v>112</v>
      </c>
      <c r="E728" s="20" t="s">
        <v>222</v>
      </c>
      <c r="F728" s="20" t="s">
        <v>1642</v>
      </c>
      <c r="G728" s="22">
        <v>18.195041936511306</v>
      </c>
      <c r="H728" s="22">
        <v>0.53998317548600105</v>
      </c>
      <c r="I728" s="22">
        <v>433289.84700973559</v>
      </c>
      <c r="J728" s="22">
        <v>508610.15299026441</v>
      </c>
      <c r="K728" s="23">
        <v>3.6799999999999997E-12</v>
      </c>
    </row>
    <row r="729" spans="1:11">
      <c r="A729" s="20" t="s">
        <v>1643</v>
      </c>
      <c r="B729" s="21" t="s">
        <v>24</v>
      </c>
      <c r="C729" s="20" t="s">
        <v>113</v>
      </c>
      <c r="D729" s="20" t="s">
        <v>114</v>
      </c>
      <c r="E729" s="20" t="s">
        <v>197</v>
      </c>
      <c r="F729" s="20" t="s">
        <v>1644</v>
      </c>
      <c r="G729" s="22">
        <v>19.777353522053982</v>
      </c>
      <c r="H729" s="22">
        <v>0.42994759930083576</v>
      </c>
      <c r="I729" s="22">
        <v>432954.79833101528</v>
      </c>
      <c r="J729" s="22">
        <v>326545.20166898478</v>
      </c>
      <c r="K729" s="23">
        <v>4.2999999999999999E-12</v>
      </c>
    </row>
    <row r="730" spans="1:11">
      <c r="A730" s="20" t="s">
        <v>1645</v>
      </c>
      <c r="B730" s="21" t="s">
        <v>24</v>
      </c>
      <c r="C730" s="20" t="s">
        <v>111</v>
      </c>
      <c r="D730" s="20" t="s">
        <v>112</v>
      </c>
      <c r="E730" s="20" t="s">
        <v>200</v>
      </c>
      <c r="F730" s="20" t="s">
        <v>1646</v>
      </c>
      <c r="G730" s="22">
        <v>16.181396699976759</v>
      </c>
      <c r="H730" s="22">
        <v>0.68001413769285413</v>
      </c>
      <c r="I730" s="22">
        <v>275379.83310152974</v>
      </c>
      <c r="J730" s="22">
        <v>585220.16689847026</v>
      </c>
      <c r="K730" s="23">
        <v>1.4000000000000001E-12</v>
      </c>
    </row>
    <row r="731" spans="1:11">
      <c r="A731" s="20" t="s">
        <v>1647</v>
      </c>
      <c r="B731" s="21" t="s">
        <v>24</v>
      </c>
      <c r="C731" s="20" t="s">
        <v>113</v>
      </c>
      <c r="D731" s="20" t="s">
        <v>114</v>
      </c>
      <c r="E731" s="20" t="s">
        <v>197</v>
      </c>
      <c r="F731" s="20" t="s">
        <v>1648</v>
      </c>
      <c r="G731" s="22">
        <v>19.058588779641411</v>
      </c>
      <c r="H731" s="22">
        <v>0.47993123924607711</v>
      </c>
      <c r="I731" s="22">
        <v>359679.55493741308</v>
      </c>
      <c r="J731" s="22">
        <v>331920.44506258692</v>
      </c>
      <c r="K731" s="23">
        <v>1.0599999999999999E-12</v>
      </c>
    </row>
    <row r="732" spans="1:11">
      <c r="A732" s="20" t="s">
        <v>1649</v>
      </c>
      <c r="B732" s="21" t="s">
        <v>24</v>
      </c>
      <c r="C732" s="20" t="s">
        <v>113</v>
      </c>
      <c r="D732" s="20" t="s">
        <v>114</v>
      </c>
      <c r="E732" s="20" t="s">
        <v>197</v>
      </c>
      <c r="F732" s="20" t="s">
        <v>1644</v>
      </c>
      <c r="G732" s="22">
        <v>19.777353522053982</v>
      </c>
      <c r="H732" s="22">
        <v>0.42994759930083576</v>
      </c>
      <c r="I732" s="22">
        <v>432954.79833101528</v>
      </c>
      <c r="J732" s="22">
        <v>326545.20166898478</v>
      </c>
      <c r="K732" s="23">
        <v>4.2999999999999999E-12</v>
      </c>
    </row>
    <row r="733" spans="1:11">
      <c r="A733" s="20" t="s">
        <v>1650</v>
      </c>
      <c r="B733" s="21" t="s">
        <v>24</v>
      </c>
      <c r="C733" s="20" t="s">
        <v>111</v>
      </c>
      <c r="D733" s="20" t="s">
        <v>112</v>
      </c>
      <c r="E733" s="20" t="s">
        <v>197</v>
      </c>
      <c r="F733" s="20" t="s">
        <v>1651</v>
      </c>
      <c r="G733" s="22">
        <v>17.905972835869743</v>
      </c>
      <c r="H733" s="22">
        <v>0.56008533825662432</v>
      </c>
      <c r="I733" s="22">
        <v>268831.84979137685</v>
      </c>
      <c r="J733" s="22">
        <v>342268.15020862315</v>
      </c>
      <c r="K733" s="23">
        <v>1.2600000000000001E-12</v>
      </c>
    </row>
    <row r="734" spans="1:11">
      <c r="A734" s="20" t="s">
        <v>1652</v>
      </c>
      <c r="B734" s="21" t="s">
        <v>24</v>
      </c>
      <c r="C734" s="20" t="s">
        <v>113</v>
      </c>
      <c r="D734" s="20" t="s">
        <v>114</v>
      </c>
      <c r="E734" s="20" t="s">
        <v>222</v>
      </c>
      <c r="F734" s="20" t="s">
        <v>1653</v>
      </c>
      <c r="G734" s="22">
        <v>18.912694266684081</v>
      </c>
      <c r="H734" s="22">
        <v>0.49007689383281777</v>
      </c>
      <c r="I734" s="22">
        <v>390448.12239221146</v>
      </c>
      <c r="J734" s="22">
        <v>375251.87760778854</v>
      </c>
      <c r="K734" s="23">
        <v>5.8199999999999998E-12</v>
      </c>
    </row>
    <row r="735" spans="1:11">
      <c r="A735" s="20" t="s">
        <v>1654</v>
      </c>
      <c r="B735" s="21" t="s">
        <v>24</v>
      </c>
      <c r="C735" s="20" t="s">
        <v>113</v>
      </c>
      <c r="D735" s="20" t="s">
        <v>114</v>
      </c>
      <c r="E735" s="20" t="s">
        <v>213</v>
      </c>
      <c r="F735" s="20" t="s">
        <v>1655</v>
      </c>
      <c r="G735" s="22">
        <v>19.77679192186724</v>
      </c>
      <c r="H735" s="22">
        <v>0.42998665355582483</v>
      </c>
      <c r="I735" s="22">
        <v>688690.12517385255</v>
      </c>
      <c r="J735" s="22">
        <v>519509.87482614757</v>
      </c>
      <c r="K735" s="23">
        <v>1.7720000000000001E-11</v>
      </c>
    </row>
    <row r="736" spans="1:11">
      <c r="A736" s="20" t="s">
        <v>1656</v>
      </c>
      <c r="B736" s="21" t="s">
        <v>24</v>
      </c>
      <c r="C736" s="20" t="s">
        <v>111</v>
      </c>
      <c r="D736" s="20" t="s">
        <v>112</v>
      </c>
      <c r="E736" s="20" t="s">
        <v>200</v>
      </c>
      <c r="F736" s="20" t="s">
        <v>1657</v>
      </c>
      <c r="G736" s="22">
        <v>17.763970511888694</v>
      </c>
      <c r="H736" s="22">
        <v>0.56996032601608526</v>
      </c>
      <c r="I736" s="22">
        <v>414171.21001390828</v>
      </c>
      <c r="J736" s="22">
        <v>548928.78998609167</v>
      </c>
      <c r="K736" s="23">
        <v>2.9599999999999999E-12</v>
      </c>
    </row>
    <row r="737" spans="1:11">
      <c r="A737" s="20" t="s">
        <v>1658</v>
      </c>
      <c r="B737" s="21" t="s">
        <v>24</v>
      </c>
      <c r="C737" s="20" t="s">
        <v>111</v>
      </c>
      <c r="D737" s="20" t="s">
        <v>112</v>
      </c>
      <c r="E737" s="20" t="s">
        <v>200</v>
      </c>
      <c r="F737" s="20" t="s">
        <v>1657</v>
      </c>
      <c r="G737" s="22">
        <v>17.764250856608868</v>
      </c>
      <c r="H737" s="22">
        <v>0.56994083055571154</v>
      </c>
      <c r="I737" s="22">
        <v>414189.98609179421</v>
      </c>
      <c r="J737" s="22">
        <v>548910.01390820579</v>
      </c>
      <c r="K737" s="23">
        <v>2.28E-12</v>
      </c>
    </row>
    <row r="738" spans="1:11">
      <c r="A738" s="20" t="s">
        <v>1659</v>
      </c>
      <c r="B738" s="21" t="s">
        <v>24</v>
      </c>
      <c r="C738" s="20" t="s">
        <v>111</v>
      </c>
      <c r="D738" s="20" t="s">
        <v>112</v>
      </c>
      <c r="E738" s="20" t="s">
        <v>200</v>
      </c>
      <c r="F738" s="20" t="s">
        <v>1660</v>
      </c>
      <c r="G738" s="22">
        <v>16.037954289996254</v>
      </c>
      <c r="H738" s="22">
        <v>0.68998927051486414</v>
      </c>
      <c r="I738" s="22">
        <v>413709.31849791383</v>
      </c>
      <c r="J738" s="22">
        <v>920790.68150208623</v>
      </c>
      <c r="K738" s="23">
        <v>3.32E-12</v>
      </c>
    </row>
    <row r="739" spans="1:11">
      <c r="A739" s="20" t="s">
        <v>1661</v>
      </c>
      <c r="B739" s="21" t="s">
        <v>24</v>
      </c>
      <c r="C739" s="20" t="s">
        <v>111</v>
      </c>
      <c r="D739" s="20" t="s">
        <v>112</v>
      </c>
      <c r="E739" s="20" t="s">
        <v>200</v>
      </c>
      <c r="F739" s="20" t="s">
        <v>1662</v>
      </c>
      <c r="G739" s="22">
        <v>16.037783132530119</v>
      </c>
      <c r="H739" s="22">
        <v>0.69000117298121566</v>
      </c>
      <c r="I739" s="22">
        <v>321623.78303198877</v>
      </c>
      <c r="J739" s="22">
        <v>715876.21696801123</v>
      </c>
      <c r="K739" s="23">
        <v>1.8199999999999999E-12</v>
      </c>
    </row>
    <row r="740" spans="1:11">
      <c r="A740" s="20" t="s">
        <v>1663</v>
      </c>
      <c r="B740" s="21" t="s">
        <v>24</v>
      </c>
      <c r="C740" s="20" t="s">
        <v>111</v>
      </c>
      <c r="D740" s="20" t="s">
        <v>112</v>
      </c>
      <c r="E740" s="20" t="s">
        <v>222</v>
      </c>
      <c r="F740" s="20" t="s">
        <v>1664</v>
      </c>
      <c r="G740" s="22">
        <v>18.195198219207125</v>
      </c>
      <c r="H740" s="22">
        <v>0.5399723074264865</v>
      </c>
      <c r="I740" s="22">
        <v>433990.12517385266</v>
      </c>
      <c r="J740" s="22">
        <v>509409.87482614734</v>
      </c>
      <c r="K740" s="23">
        <v>6.1400000000000001E-12</v>
      </c>
    </row>
    <row r="741" spans="1:11">
      <c r="A741" s="20" t="s">
        <v>1665</v>
      </c>
      <c r="B741" s="21" t="s">
        <v>24</v>
      </c>
      <c r="C741" s="20" t="s">
        <v>113</v>
      </c>
      <c r="D741" s="20" t="s">
        <v>114</v>
      </c>
      <c r="E741" s="20" t="s">
        <v>197</v>
      </c>
      <c r="F741" s="20" t="s">
        <v>1666</v>
      </c>
      <c r="G741" s="22">
        <v>20.639082058414466</v>
      </c>
      <c r="H741" s="22">
        <v>0.37002210998508583</v>
      </c>
      <c r="I741" s="22">
        <v>543544.92350486794</v>
      </c>
      <c r="J741" s="22">
        <v>319255.07649513206</v>
      </c>
      <c r="K741" s="23">
        <v>1.8399999999999998E-12</v>
      </c>
    </row>
    <row r="742" spans="1:11">
      <c r="A742" s="20" t="s">
        <v>1667</v>
      </c>
      <c r="B742" s="21" t="s">
        <v>24</v>
      </c>
      <c r="C742" s="20" t="s">
        <v>111</v>
      </c>
      <c r="D742" s="20" t="s">
        <v>112</v>
      </c>
      <c r="E742" s="20" t="s">
        <v>200</v>
      </c>
      <c r="F742" s="20" t="s">
        <v>328</v>
      </c>
      <c r="G742" s="22">
        <v>17.045007112375533</v>
      </c>
      <c r="H742" s="22">
        <v>0.61995778078056107</v>
      </c>
      <c r="I742" s="22">
        <v>267169.68011126557</v>
      </c>
      <c r="J742" s="22">
        <v>435830.31988873443</v>
      </c>
      <c r="K742" s="23">
        <v>5.0800000000000002E-12</v>
      </c>
    </row>
    <row r="743" spans="1:11">
      <c r="A743" s="20" t="s">
        <v>1668</v>
      </c>
      <c r="B743" s="21" t="s">
        <v>24</v>
      </c>
      <c r="C743" s="20" t="s">
        <v>113</v>
      </c>
      <c r="D743" s="20" t="s">
        <v>114</v>
      </c>
      <c r="E743" s="20" t="s">
        <v>197</v>
      </c>
      <c r="F743" s="20" t="s">
        <v>1669</v>
      </c>
      <c r="G743" s="22">
        <v>19.63317323436306</v>
      </c>
      <c r="H743" s="22">
        <v>0.43997404489825737</v>
      </c>
      <c r="I743" s="22">
        <v>513039.77746870636</v>
      </c>
      <c r="J743" s="22">
        <v>403060.22253129358</v>
      </c>
      <c r="K743" s="23">
        <v>7.7200000000000002E-12</v>
      </c>
    </row>
    <row r="744" spans="1:11">
      <c r="A744" s="20" t="s">
        <v>1670</v>
      </c>
      <c r="B744" s="21" t="s">
        <v>24</v>
      </c>
      <c r="C744" s="20" t="s">
        <v>113</v>
      </c>
      <c r="D744" s="20" t="s">
        <v>114</v>
      </c>
      <c r="E744" s="20" t="s">
        <v>200</v>
      </c>
      <c r="F744" s="20" t="s">
        <v>1671</v>
      </c>
      <c r="G744" s="22">
        <v>20.639066787791108</v>
      </c>
      <c r="H744" s="22">
        <v>0.37002317191995077</v>
      </c>
      <c r="I744" s="22">
        <v>667124.04172461748</v>
      </c>
      <c r="J744" s="22">
        <v>391841.95827538258</v>
      </c>
      <c r="K744" s="23">
        <v>1.8419999999999999E-11</v>
      </c>
    </row>
    <row r="745" spans="1:11">
      <c r="A745" s="20" t="s">
        <v>1672</v>
      </c>
      <c r="B745" s="21" t="s">
        <v>24</v>
      </c>
      <c r="C745" s="20" t="s">
        <v>113</v>
      </c>
      <c r="D745" s="20" t="s">
        <v>114</v>
      </c>
      <c r="E745" s="20" t="s">
        <v>252</v>
      </c>
      <c r="F745" s="20" t="s">
        <v>1671</v>
      </c>
      <c r="G745" s="22">
        <v>20.639066787791108</v>
      </c>
      <c r="H745" s="22">
        <v>0.37002317191995077</v>
      </c>
      <c r="I745" s="22">
        <v>667124.04172461748</v>
      </c>
      <c r="J745" s="22">
        <v>391841.95827538258</v>
      </c>
      <c r="K745" s="23">
        <v>1.8419999999999999E-11</v>
      </c>
    </row>
    <row r="746" spans="1:11">
      <c r="A746" s="20" t="s">
        <v>1673</v>
      </c>
      <c r="B746" s="21" t="s">
        <v>24</v>
      </c>
      <c r="C746" s="20" t="s">
        <v>113</v>
      </c>
      <c r="D746" s="20" t="s">
        <v>114</v>
      </c>
      <c r="E746" s="20" t="s">
        <v>252</v>
      </c>
      <c r="F746" s="20" t="s">
        <v>1671</v>
      </c>
      <c r="G746" s="22">
        <v>20.639066787791108</v>
      </c>
      <c r="H746" s="22">
        <v>0.37002317191995077</v>
      </c>
      <c r="I746" s="22">
        <v>667124.04172461748</v>
      </c>
      <c r="J746" s="22">
        <v>391841.95827538258</v>
      </c>
      <c r="K746" s="23">
        <v>1.8419999999999999E-11</v>
      </c>
    </row>
    <row r="747" spans="1:11">
      <c r="A747" s="20" t="s">
        <v>1674</v>
      </c>
      <c r="B747" s="21" t="s">
        <v>24</v>
      </c>
      <c r="C747" s="20" t="s">
        <v>111</v>
      </c>
      <c r="D747" s="20" t="s">
        <v>112</v>
      </c>
      <c r="E747" s="20" t="s">
        <v>200</v>
      </c>
      <c r="F747" s="20" t="s">
        <v>1675</v>
      </c>
      <c r="G747" s="22">
        <v>18.482451737451736</v>
      </c>
      <c r="H747" s="22">
        <v>0.51999640212435772</v>
      </c>
      <c r="I747" s="22">
        <v>497283.72739916539</v>
      </c>
      <c r="J747" s="22">
        <v>538716.27260083461</v>
      </c>
      <c r="K747" s="23">
        <v>7.3E-12</v>
      </c>
    </row>
    <row r="748" spans="1:11">
      <c r="A748" s="20" t="s">
        <v>1676</v>
      </c>
      <c r="B748" s="21" t="s">
        <v>24</v>
      </c>
      <c r="C748" s="20" t="s">
        <v>111</v>
      </c>
      <c r="D748" s="20" t="s">
        <v>112</v>
      </c>
      <c r="E748" s="20" t="s">
        <v>286</v>
      </c>
      <c r="F748" s="20" t="s">
        <v>1677</v>
      </c>
      <c r="G748" s="22">
        <v>18.194950832360416</v>
      </c>
      <c r="H748" s="22">
        <v>0.53998951096241898</v>
      </c>
      <c r="I748" s="22">
        <v>423170.0890125173</v>
      </c>
      <c r="J748" s="22">
        <v>496743.9109874827</v>
      </c>
      <c r="K748" s="23">
        <v>5.5400000000000002E-12</v>
      </c>
    </row>
    <row r="749" spans="1:11">
      <c r="A749" s="20" t="s">
        <v>1678</v>
      </c>
      <c r="B749" s="21" t="s">
        <v>24</v>
      </c>
      <c r="C749" s="20" t="s">
        <v>111</v>
      </c>
      <c r="D749" s="20" t="s">
        <v>112</v>
      </c>
      <c r="E749" s="20" t="s">
        <v>286</v>
      </c>
      <c r="F749" s="20" t="s">
        <v>1679</v>
      </c>
      <c r="G749" s="22">
        <v>18.194958464747675</v>
      </c>
      <c r="H749" s="22">
        <v>0.53998898019835362</v>
      </c>
      <c r="I749" s="22">
        <v>423847.71349095978</v>
      </c>
      <c r="J749" s="22">
        <v>497538.28650904022</v>
      </c>
      <c r="K749" s="23">
        <v>4.7999999999999997E-12</v>
      </c>
    </row>
    <row r="750" spans="1:11">
      <c r="A750" s="20" t="s">
        <v>1680</v>
      </c>
      <c r="B750" s="21" t="s">
        <v>24</v>
      </c>
      <c r="C750" s="20" t="s">
        <v>113</v>
      </c>
      <c r="D750" s="20" t="s">
        <v>114</v>
      </c>
      <c r="E750" s="20" t="s">
        <v>1681</v>
      </c>
      <c r="F750" s="20" t="s">
        <v>1682</v>
      </c>
      <c r="G750" s="22">
        <v>22.94020330841203</v>
      </c>
      <c r="H750" s="22">
        <v>0.20999976992962241</v>
      </c>
      <c r="I750" s="22">
        <v>246751199.86091796</v>
      </c>
      <c r="J750" s="22">
        <v>65592000.139082037</v>
      </c>
      <c r="K750" s="23">
        <v>8.3999999999999999E-10</v>
      </c>
    </row>
    <row r="751" spans="1:11">
      <c r="A751" s="20" t="s">
        <v>1683</v>
      </c>
      <c r="B751" s="21" t="s">
        <v>24</v>
      </c>
      <c r="C751" s="20" t="s">
        <v>111</v>
      </c>
      <c r="D751" s="20" t="s">
        <v>112</v>
      </c>
      <c r="E751" s="20" t="s">
        <v>384</v>
      </c>
      <c r="F751" s="20" t="s">
        <v>1684</v>
      </c>
      <c r="G751" s="22">
        <v>14.456257268091958</v>
      </c>
      <c r="H751" s="22">
        <v>0.79998210931210301</v>
      </c>
      <c r="I751" s="22">
        <v>223600.00000000006</v>
      </c>
      <c r="J751" s="22">
        <v>894300</v>
      </c>
      <c r="K751" s="23">
        <v>0</v>
      </c>
    </row>
    <row r="752" spans="1:11">
      <c r="A752" s="20" t="s">
        <v>1685</v>
      </c>
      <c r="B752" s="21" t="s">
        <v>24</v>
      </c>
      <c r="C752" s="20" t="s">
        <v>111</v>
      </c>
      <c r="D752" s="20" t="s">
        <v>112</v>
      </c>
      <c r="E752" s="20" t="s">
        <v>378</v>
      </c>
      <c r="F752" s="20" t="s">
        <v>1686</v>
      </c>
      <c r="G752" s="22">
        <v>11.865904125781988</v>
      </c>
      <c r="H752" s="22">
        <v>0.98011793283852655</v>
      </c>
      <c r="I752" s="22">
        <v>587000.13908205822</v>
      </c>
      <c r="J752" s="22">
        <v>28937099.860917941</v>
      </c>
      <c r="K752" s="23">
        <v>4.9232000000000001E-10</v>
      </c>
    </row>
    <row r="753" spans="1:11">
      <c r="A753" s="20" t="s">
        <v>1687</v>
      </c>
      <c r="B753" s="21" t="s">
        <v>24</v>
      </c>
      <c r="C753" s="20" t="s">
        <v>111</v>
      </c>
      <c r="D753" s="20" t="s">
        <v>112</v>
      </c>
      <c r="E753" s="20" t="s">
        <v>261</v>
      </c>
      <c r="F753" s="20" t="s">
        <v>1688</v>
      </c>
      <c r="G753" s="22">
        <v>14.313002019295491</v>
      </c>
      <c r="H753" s="22">
        <v>0.80994422675274758</v>
      </c>
      <c r="I753" s="22">
        <v>169415.71627260081</v>
      </c>
      <c r="J753" s="22">
        <v>721984.28372739919</v>
      </c>
      <c r="K753" s="23">
        <v>2.38E-12</v>
      </c>
    </row>
    <row r="754" spans="1:11">
      <c r="A754" s="20" t="s">
        <v>1689</v>
      </c>
      <c r="B754" s="21" t="s">
        <v>24</v>
      </c>
      <c r="C754" s="20" t="s">
        <v>111</v>
      </c>
      <c r="D754" s="20" t="s">
        <v>112</v>
      </c>
      <c r="E754" s="20" t="s">
        <v>200</v>
      </c>
      <c r="F754" s="20" t="s">
        <v>1690</v>
      </c>
      <c r="G754" s="22">
        <v>13.592859603365977</v>
      </c>
      <c r="H754" s="22">
        <v>0.86002367153226866</v>
      </c>
      <c r="I754" s="22">
        <v>284445.89707927685</v>
      </c>
      <c r="J754" s="22">
        <v>1747654.1029207231</v>
      </c>
      <c r="K754" s="23">
        <v>3.1479999999999998E-11</v>
      </c>
    </row>
    <row r="755" spans="1:11">
      <c r="A755" s="20" t="s">
        <v>1691</v>
      </c>
      <c r="B755" s="21" t="s">
        <v>24</v>
      </c>
      <c r="C755" s="20" t="s">
        <v>113</v>
      </c>
      <c r="D755" s="20" t="s">
        <v>114</v>
      </c>
      <c r="E755" s="20" t="s">
        <v>213</v>
      </c>
      <c r="F755" s="20" t="s">
        <v>1692</v>
      </c>
      <c r="G755" s="22">
        <v>18.770001290822254</v>
      </c>
      <c r="H755" s="22">
        <v>0.49999991023489199</v>
      </c>
      <c r="I755" s="22">
        <v>387350.06954102917</v>
      </c>
      <c r="J755" s="22">
        <v>387349.93045897083</v>
      </c>
      <c r="K755" s="23">
        <v>2.9799999999999998E-12</v>
      </c>
    </row>
    <row r="756" spans="1:11">
      <c r="A756" s="20" t="s">
        <v>1693</v>
      </c>
      <c r="B756" s="21" t="s">
        <v>24</v>
      </c>
      <c r="C756" s="20" t="s">
        <v>111</v>
      </c>
      <c r="D756" s="20" t="s">
        <v>112</v>
      </c>
      <c r="E756" s="20" t="s">
        <v>222</v>
      </c>
      <c r="F756" s="20" t="s">
        <v>1694</v>
      </c>
      <c r="G756" s="22">
        <v>16.324766562916853</v>
      </c>
      <c r="H756" s="22">
        <v>0.67004404986670008</v>
      </c>
      <c r="I756" s="22">
        <v>148414.1863699583</v>
      </c>
      <c r="J756" s="22">
        <v>301385.81363004167</v>
      </c>
      <c r="K756" s="23">
        <v>3.9600000000000001E-12</v>
      </c>
    </row>
    <row r="757" spans="1:11">
      <c r="A757" s="20" t="s">
        <v>1695</v>
      </c>
      <c r="B757" s="21" t="s">
        <v>24</v>
      </c>
      <c r="C757" s="20" t="s">
        <v>113</v>
      </c>
      <c r="D757" s="20" t="s">
        <v>114</v>
      </c>
      <c r="E757" s="20" t="s">
        <v>200</v>
      </c>
      <c r="F757" s="20" t="s">
        <v>1696</v>
      </c>
      <c r="G757" s="22">
        <v>19.201445612616254</v>
      </c>
      <c r="H757" s="22">
        <v>0.46999682805172088</v>
      </c>
      <c r="I757" s="22">
        <v>524279.13769123773</v>
      </c>
      <c r="J757" s="22">
        <v>464920.86230876227</v>
      </c>
      <c r="K757" s="23">
        <v>2.4400000000000001E-12</v>
      </c>
    </row>
    <row r="758" spans="1:11">
      <c r="A758" s="20" t="s">
        <v>1697</v>
      </c>
      <c r="B758" s="21" t="s">
        <v>24</v>
      </c>
      <c r="C758" s="20" t="s">
        <v>113</v>
      </c>
      <c r="D758" s="20" t="s">
        <v>114</v>
      </c>
      <c r="E758" s="20" t="s">
        <v>261</v>
      </c>
      <c r="F758" s="20" t="s">
        <v>1698</v>
      </c>
      <c r="G758" s="22">
        <v>22.509608582881395</v>
      </c>
      <c r="H758" s="22">
        <v>0.2399437703142285</v>
      </c>
      <c r="I758" s="22">
        <v>644679.69401947141</v>
      </c>
      <c r="J758" s="22">
        <v>203520.30598052862</v>
      </c>
      <c r="K758" s="23">
        <v>7.0200000000000004E-12</v>
      </c>
    </row>
    <row r="759" spans="1:11">
      <c r="A759" s="20" t="s">
        <v>1699</v>
      </c>
      <c r="B759" s="21" t="s">
        <v>24</v>
      </c>
      <c r="C759" s="20" t="s">
        <v>113</v>
      </c>
      <c r="D759" s="20" t="s">
        <v>114</v>
      </c>
      <c r="E759" s="20" t="s">
        <v>200</v>
      </c>
      <c r="F759" s="20" t="s">
        <v>1700</v>
      </c>
      <c r="G759" s="22">
        <v>19.344847349278076</v>
      </c>
      <c r="H759" s="22">
        <v>0.46002452369415325</v>
      </c>
      <c r="I759" s="22">
        <v>489919.74965229473</v>
      </c>
      <c r="J759" s="22">
        <v>417380.25034770527</v>
      </c>
      <c r="K759" s="23">
        <v>2.0999999999999999E-12</v>
      </c>
    </row>
    <row r="760" spans="1:11">
      <c r="A760" s="20" t="s">
        <v>1701</v>
      </c>
      <c r="B760" s="21" t="s">
        <v>24</v>
      </c>
      <c r="C760" s="20" t="s">
        <v>111</v>
      </c>
      <c r="D760" s="20" t="s">
        <v>112</v>
      </c>
      <c r="E760" s="20" t="s">
        <v>346</v>
      </c>
      <c r="F760" s="20" t="s">
        <v>1702</v>
      </c>
      <c r="G760" s="22">
        <v>12.586539856167281</v>
      </c>
      <c r="H760" s="22">
        <v>0.93000418246402772</v>
      </c>
      <c r="I760" s="22">
        <v>463288.31710709335</v>
      </c>
      <c r="J760" s="22">
        <v>6155511.6828929065</v>
      </c>
      <c r="K760" s="23">
        <v>3.2080000000000001E-11</v>
      </c>
    </row>
    <row r="761" spans="1:11">
      <c r="A761" s="20" t="s">
        <v>1703</v>
      </c>
      <c r="B761" s="21" t="s">
        <v>24</v>
      </c>
      <c r="C761" s="20" t="s">
        <v>111</v>
      </c>
      <c r="D761" s="20" t="s">
        <v>112</v>
      </c>
      <c r="E761" s="20" t="s">
        <v>381</v>
      </c>
      <c r="F761" s="20" t="s">
        <v>1704</v>
      </c>
      <c r="G761" s="22">
        <v>12.730503651924542</v>
      </c>
      <c r="H761" s="22">
        <v>0.91999279193848804</v>
      </c>
      <c r="I761" s="22">
        <v>714208.34492350498</v>
      </c>
      <c r="J761" s="22">
        <v>8212591.6550764954</v>
      </c>
      <c r="K761" s="23">
        <v>5.9800000000000003E-11</v>
      </c>
    </row>
    <row r="762" spans="1:11">
      <c r="A762" s="20" t="s">
        <v>1705</v>
      </c>
      <c r="B762" s="21" t="s">
        <v>24</v>
      </c>
      <c r="C762" s="20" t="s">
        <v>111</v>
      </c>
      <c r="D762" s="20" t="s">
        <v>112</v>
      </c>
      <c r="E762" s="20" t="s">
        <v>378</v>
      </c>
      <c r="F762" s="20" t="s">
        <v>1706</v>
      </c>
      <c r="G762" s="22">
        <v>12.442764872068762</v>
      </c>
      <c r="H762" s="22">
        <v>0.94000244283249224</v>
      </c>
      <c r="I762" s="22">
        <v>601001.52990264201</v>
      </c>
      <c r="J762" s="22">
        <v>9416098.4700973574</v>
      </c>
      <c r="K762" s="23">
        <v>1.5119999999999999E-11</v>
      </c>
    </row>
    <row r="763" spans="1:11">
      <c r="A763" s="20" t="s">
        <v>1707</v>
      </c>
      <c r="B763" s="21" t="s">
        <v>24</v>
      </c>
      <c r="C763" s="20" t="s">
        <v>111</v>
      </c>
      <c r="D763" s="20" t="s">
        <v>112</v>
      </c>
      <c r="E763" s="20" t="s">
        <v>200</v>
      </c>
      <c r="F763" s="20" t="s">
        <v>1708</v>
      </c>
      <c r="G763" s="22">
        <v>16.181557547562313</v>
      </c>
      <c r="H763" s="22">
        <v>0.6800029521862091</v>
      </c>
      <c r="I763" s="22">
        <v>846040.19471488171</v>
      </c>
      <c r="J763" s="22">
        <v>1797859.8052851183</v>
      </c>
      <c r="K763" s="23">
        <v>2.6319999999999999E-11</v>
      </c>
    </row>
    <row r="764" spans="1:11">
      <c r="A764" s="20" t="s">
        <v>1709</v>
      </c>
      <c r="B764" s="21" t="s">
        <v>24</v>
      </c>
      <c r="C764" s="20" t="s">
        <v>111</v>
      </c>
      <c r="D764" s="20" t="s">
        <v>112</v>
      </c>
      <c r="E764" s="20" t="s">
        <v>200</v>
      </c>
      <c r="F764" s="20" t="s">
        <v>1710</v>
      </c>
      <c r="G764" s="22">
        <v>16.181674794604806</v>
      </c>
      <c r="H764" s="22">
        <v>0.67999479870620261</v>
      </c>
      <c r="I764" s="22">
        <v>728363.83866481227</v>
      </c>
      <c r="J764" s="22">
        <v>1547736.1613351877</v>
      </c>
      <c r="K764" s="23">
        <v>1.9720000000000001E-11</v>
      </c>
    </row>
    <row r="765" spans="1:11">
      <c r="A765" s="20" t="s">
        <v>1711</v>
      </c>
      <c r="B765" s="21" t="s">
        <v>24</v>
      </c>
      <c r="C765" s="20" t="s">
        <v>111</v>
      </c>
      <c r="D765" s="20" t="s">
        <v>112</v>
      </c>
      <c r="E765" s="20" t="s">
        <v>222</v>
      </c>
      <c r="F765" s="20" t="s">
        <v>1712</v>
      </c>
      <c r="G765" s="22">
        <v>16.325378955766332</v>
      </c>
      <c r="H765" s="22">
        <v>0.67000146343766809</v>
      </c>
      <c r="I765" s="22">
        <v>372271.34909596661</v>
      </c>
      <c r="J765" s="22">
        <v>755828.65090403333</v>
      </c>
      <c r="K765" s="23">
        <v>5.4599999999999998E-12</v>
      </c>
    </row>
    <row r="766" spans="1:11">
      <c r="A766" s="20" t="s">
        <v>1713</v>
      </c>
      <c r="B766" s="21" t="s">
        <v>24</v>
      </c>
      <c r="C766" s="20" t="s">
        <v>111</v>
      </c>
      <c r="D766" s="20" t="s">
        <v>112</v>
      </c>
      <c r="E766" s="20" t="s">
        <v>1714</v>
      </c>
      <c r="F766" s="20" t="s">
        <v>1715</v>
      </c>
      <c r="G766" s="22">
        <v>12.155304815924332</v>
      </c>
      <c r="H766" s="22">
        <v>0.95999271099274464</v>
      </c>
      <c r="I766" s="22">
        <v>10523.677329624479</v>
      </c>
      <c r="J766" s="22">
        <v>252520.32267037552</v>
      </c>
      <c r="K766" s="23">
        <v>6.1000000000000003E-12</v>
      </c>
    </row>
    <row r="767" spans="1:11">
      <c r="A767" s="20" t="s">
        <v>1716</v>
      </c>
      <c r="B767" s="21" t="s">
        <v>24</v>
      </c>
      <c r="C767" s="20" t="s">
        <v>111</v>
      </c>
      <c r="D767" s="20" t="s">
        <v>112</v>
      </c>
      <c r="E767" s="20" t="s">
        <v>1714</v>
      </c>
      <c r="F767" s="20" t="s">
        <v>1715</v>
      </c>
      <c r="G767" s="22">
        <v>12.155304815924332</v>
      </c>
      <c r="H767" s="22">
        <v>0.95999271099274464</v>
      </c>
      <c r="I767" s="22">
        <v>10523.677329624479</v>
      </c>
      <c r="J767" s="22">
        <v>252520.32267037552</v>
      </c>
      <c r="K767" s="23">
        <v>6.1000000000000003E-12</v>
      </c>
    </row>
    <row r="768" spans="1:11">
      <c r="A768" s="20" t="s">
        <v>1717</v>
      </c>
      <c r="B768" s="21" t="s">
        <v>24</v>
      </c>
      <c r="C768" s="20" t="s">
        <v>111</v>
      </c>
      <c r="D768" s="20" t="s">
        <v>112</v>
      </c>
      <c r="E768" s="20" t="s">
        <v>1714</v>
      </c>
      <c r="F768" s="20" t="s">
        <v>1715</v>
      </c>
      <c r="G768" s="22">
        <v>12.155304815924332</v>
      </c>
      <c r="H768" s="22">
        <v>0.95999271099274464</v>
      </c>
      <c r="I768" s="22">
        <v>10523.677329624479</v>
      </c>
      <c r="J768" s="22">
        <v>252520.32267037552</v>
      </c>
      <c r="K768" s="23">
        <v>6.1000000000000003E-12</v>
      </c>
    </row>
    <row r="769" spans="1:11">
      <c r="A769" s="20" t="s">
        <v>1718</v>
      </c>
      <c r="B769" s="21" t="s">
        <v>24</v>
      </c>
      <c r="C769" s="20" t="s">
        <v>111</v>
      </c>
      <c r="D769" s="20" t="s">
        <v>112</v>
      </c>
      <c r="E769" s="20" t="s">
        <v>197</v>
      </c>
      <c r="F769" s="20" t="s">
        <v>1719</v>
      </c>
      <c r="G769" s="22">
        <v>14.312366341236634</v>
      </c>
      <c r="H769" s="22">
        <v>0.80998843245920482</v>
      </c>
      <c r="I769" s="22">
        <v>163485.95271210017</v>
      </c>
      <c r="J769" s="22">
        <v>696914.04728789988</v>
      </c>
      <c r="K769" s="23">
        <v>2E-12</v>
      </c>
    </row>
    <row r="770" spans="1:11">
      <c r="A770" s="20" t="s">
        <v>1720</v>
      </c>
      <c r="B770" s="21" t="s">
        <v>24</v>
      </c>
      <c r="C770" s="20" t="s">
        <v>113</v>
      </c>
      <c r="D770" s="20" t="s">
        <v>114</v>
      </c>
      <c r="E770" s="20" t="s">
        <v>197</v>
      </c>
      <c r="F770" s="20" t="s">
        <v>1721</v>
      </c>
      <c r="G770" s="22">
        <v>19.057742169256784</v>
      </c>
      <c r="H770" s="22">
        <v>0.47999011340356168</v>
      </c>
      <c r="I770" s="22">
        <v>645800.27816411678</v>
      </c>
      <c r="J770" s="22">
        <v>596099.72183588322</v>
      </c>
      <c r="K770" s="23">
        <v>2.46E-12</v>
      </c>
    </row>
    <row r="771" spans="1:11">
      <c r="A771" s="20" t="s">
        <v>1722</v>
      </c>
      <c r="B771" s="21" t="s">
        <v>24</v>
      </c>
      <c r="C771" s="20" t="s">
        <v>111</v>
      </c>
      <c r="D771" s="20" t="s">
        <v>112</v>
      </c>
      <c r="E771" s="20" t="s">
        <v>200</v>
      </c>
      <c r="F771" s="20" t="s">
        <v>1723</v>
      </c>
      <c r="G771" s="22">
        <v>15.462537971163307</v>
      </c>
      <c r="H771" s="22">
        <v>0.73000431354914419</v>
      </c>
      <c r="I771" s="22">
        <v>631060.9179415853</v>
      </c>
      <c r="J771" s="22">
        <v>1706239.0820584148</v>
      </c>
      <c r="K771" s="23">
        <v>6.5599999999999998E-11</v>
      </c>
    </row>
    <row r="772" spans="1:11">
      <c r="A772" s="20" t="s">
        <v>1724</v>
      </c>
      <c r="B772" s="21" t="s">
        <v>24</v>
      </c>
      <c r="C772" s="20" t="s">
        <v>111</v>
      </c>
      <c r="D772" s="20" t="s">
        <v>112</v>
      </c>
      <c r="E772" s="20" t="s">
        <v>200</v>
      </c>
      <c r="F772" s="20" t="s">
        <v>1725</v>
      </c>
      <c r="G772" s="22">
        <v>16.469350271676742</v>
      </c>
      <c r="H772" s="22">
        <v>0.65998954995293868</v>
      </c>
      <c r="I772" s="22">
        <v>444291.65507649502</v>
      </c>
      <c r="J772" s="22">
        <v>862408.34492350498</v>
      </c>
      <c r="K772" s="23">
        <v>1.9E-12</v>
      </c>
    </row>
    <row r="773" spans="1:11">
      <c r="A773" s="20" t="s">
        <v>1726</v>
      </c>
      <c r="B773" s="21" t="s">
        <v>24</v>
      </c>
      <c r="C773" s="20" t="s">
        <v>113</v>
      </c>
      <c r="D773" s="20" t="s">
        <v>114</v>
      </c>
      <c r="E773" s="20" t="s">
        <v>222</v>
      </c>
      <c r="F773" s="20" t="s">
        <v>1727</v>
      </c>
      <c r="G773" s="22">
        <v>19.201711690731251</v>
      </c>
      <c r="H773" s="22">
        <v>0.46997832470575446</v>
      </c>
      <c r="I773" s="22">
        <v>910365.22948539606</v>
      </c>
      <c r="J773" s="22">
        <v>807234.77051460382</v>
      </c>
      <c r="K773" s="23">
        <v>5.5199999999999999E-12</v>
      </c>
    </row>
    <row r="774" spans="1:11">
      <c r="A774" s="20" t="s">
        <v>1728</v>
      </c>
      <c r="B774" s="21" t="s">
        <v>24</v>
      </c>
      <c r="C774" s="20" t="s">
        <v>111</v>
      </c>
      <c r="D774" s="20" t="s">
        <v>112</v>
      </c>
      <c r="E774" s="20" t="s">
        <v>222</v>
      </c>
      <c r="F774" s="20" t="s">
        <v>1729</v>
      </c>
      <c r="G774" s="22">
        <v>17.619619973486522</v>
      </c>
      <c r="H774" s="22">
        <v>0.5799986110231905</v>
      </c>
      <c r="I774" s="22">
        <v>665324.20027816389</v>
      </c>
      <c r="J774" s="22">
        <v>918775.79972183611</v>
      </c>
      <c r="K774" s="23">
        <v>1.6799999999999999E-12</v>
      </c>
    </row>
    <row r="775" spans="1:11">
      <c r="A775" s="20" t="s">
        <v>1730</v>
      </c>
      <c r="B775" s="21" t="s">
        <v>24</v>
      </c>
      <c r="C775" s="20" t="s">
        <v>113</v>
      </c>
      <c r="D775" s="20" t="s">
        <v>114</v>
      </c>
      <c r="E775" s="20" t="s">
        <v>236</v>
      </c>
      <c r="F775" s="20" t="s">
        <v>1731</v>
      </c>
      <c r="G775" s="22">
        <v>23.803282913165265</v>
      </c>
      <c r="H775" s="22">
        <v>0.14998032592731123</v>
      </c>
      <c r="I775" s="22">
        <v>1517285.1182197493</v>
      </c>
      <c r="J775" s="22">
        <v>267714.88178025052</v>
      </c>
      <c r="K775" s="23">
        <v>1.6579999999999999E-11</v>
      </c>
    </row>
    <row r="776" spans="1:11">
      <c r="A776" s="20" t="s">
        <v>1732</v>
      </c>
      <c r="B776" s="21" t="s">
        <v>24</v>
      </c>
      <c r="C776" s="20" t="s">
        <v>113</v>
      </c>
      <c r="D776" s="20" t="s">
        <v>114</v>
      </c>
      <c r="E776" s="20" t="s">
        <v>927</v>
      </c>
      <c r="F776" s="20" t="s">
        <v>1733</v>
      </c>
      <c r="G776" s="22">
        <v>19.920649132624511</v>
      </c>
      <c r="H776" s="22">
        <v>0.41998267506088244</v>
      </c>
      <c r="I776" s="22">
        <v>1451087.3435326845</v>
      </c>
      <c r="J776" s="22">
        <v>1050712.6564673157</v>
      </c>
      <c r="K776" s="23">
        <v>6.1599999999999999E-11</v>
      </c>
    </row>
    <row r="777" spans="1:11">
      <c r="A777" s="20" t="s">
        <v>1734</v>
      </c>
      <c r="B777" s="21" t="s">
        <v>24</v>
      </c>
      <c r="C777" s="20" t="s">
        <v>111</v>
      </c>
      <c r="D777" s="20" t="s">
        <v>112</v>
      </c>
      <c r="E777" s="20" t="s">
        <v>222</v>
      </c>
      <c r="F777" s="20" t="s">
        <v>1735</v>
      </c>
      <c r="G777" s="22">
        <v>15.749744122821046</v>
      </c>
      <c r="H777" s="22">
        <v>0.71003170216821665</v>
      </c>
      <c r="I777" s="22">
        <v>362634.35326842824</v>
      </c>
      <c r="J777" s="22">
        <v>887965.64673157176</v>
      </c>
      <c r="K777" s="23">
        <v>5.3599999999999998E-12</v>
      </c>
    </row>
    <row r="778" spans="1:11">
      <c r="A778" s="20" t="s">
        <v>1736</v>
      </c>
      <c r="B778" s="21" t="s">
        <v>24</v>
      </c>
      <c r="C778" s="20" t="s">
        <v>111</v>
      </c>
      <c r="D778" s="20" t="s">
        <v>112</v>
      </c>
      <c r="E778" s="20" t="s">
        <v>200</v>
      </c>
      <c r="F778" s="20" t="s">
        <v>1737</v>
      </c>
      <c r="G778" s="22">
        <v>15.175000000000001</v>
      </c>
      <c r="H778" s="22">
        <v>0.75</v>
      </c>
      <c r="I778" s="22">
        <v>1036700</v>
      </c>
      <c r="J778" s="22">
        <v>3110100</v>
      </c>
      <c r="K778" s="23">
        <v>0</v>
      </c>
    </row>
    <row r="779" spans="1:11">
      <c r="A779" s="20" t="s">
        <v>1738</v>
      </c>
      <c r="B779" s="21" t="s">
        <v>24</v>
      </c>
      <c r="C779" s="20" t="s">
        <v>111</v>
      </c>
      <c r="D779" s="20" t="s">
        <v>112</v>
      </c>
      <c r="E779" s="20" t="s">
        <v>200</v>
      </c>
      <c r="F779" s="20" t="s">
        <v>1739</v>
      </c>
      <c r="G779" s="22">
        <v>17.332106650822535</v>
      </c>
      <c r="H779" s="22">
        <v>0.59999258339203509</v>
      </c>
      <c r="I779" s="22">
        <v>1077179.9721835887</v>
      </c>
      <c r="J779" s="22">
        <v>1615720.0278164113</v>
      </c>
      <c r="K779" s="23">
        <v>2.4200000000000001E-11</v>
      </c>
    </row>
    <row r="780" spans="1:11">
      <c r="A780" s="20" t="s">
        <v>1740</v>
      </c>
      <c r="B780" s="21" t="s">
        <v>24</v>
      </c>
      <c r="C780" s="20" t="s">
        <v>111</v>
      </c>
      <c r="D780" s="20" t="s">
        <v>112</v>
      </c>
      <c r="E780" s="20" t="s">
        <v>222</v>
      </c>
      <c r="F780" s="20" t="s">
        <v>1741</v>
      </c>
      <c r="G780" s="22">
        <v>15.46322276216635</v>
      </c>
      <c r="H780" s="22">
        <v>0.72995669247800077</v>
      </c>
      <c r="I780" s="22">
        <v>383434.49235048669</v>
      </c>
      <c r="J780" s="22">
        <v>1036465.5076495133</v>
      </c>
      <c r="K780" s="23">
        <v>3.1680000000000001E-11</v>
      </c>
    </row>
    <row r="781" spans="1:11">
      <c r="A781" s="20" t="s">
        <v>1742</v>
      </c>
      <c r="B781" s="21" t="s">
        <v>24</v>
      </c>
      <c r="C781" s="20" t="s">
        <v>111</v>
      </c>
      <c r="D781" s="20" t="s">
        <v>112</v>
      </c>
      <c r="E781" s="20" t="s">
        <v>222</v>
      </c>
      <c r="F781" s="20" t="s">
        <v>1743</v>
      </c>
      <c r="G781" s="22">
        <v>15.607011598132249</v>
      </c>
      <c r="H781" s="22">
        <v>0.7199574688364222</v>
      </c>
      <c r="I781" s="22">
        <v>371840.47287899861</v>
      </c>
      <c r="J781" s="22">
        <v>955959.52712100139</v>
      </c>
      <c r="K781" s="23">
        <v>5.6199999999999999E-12</v>
      </c>
    </row>
    <row r="782" spans="1:11">
      <c r="A782" s="20" t="s">
        <v>1744</v>
      </c>
      <c r="B782" s="21" t="s">
        <v>24</v>
      </c>
      <c r="C782" s="20" t="s">
        <v>111</v>
      </c>
      <c r="D782" s="20" t="s">
        <v>112</v>
      </c>
      <c r="E782" s="20" t="s">
        <v>222</v>
      </c>
      <c r="F782" s="20" t="s">
        <v>1743</v>
      </c>
      <c r="G782" s="22">
        <v>15.605919566199729</v>
      </c>
      <c r="H782" s="22">
        <v>0.72003340986093678</v>
      </c>
      <c r="I782" s="22">
        <v>371739.63838664815</v>
      </c>
      <c r="J782" s="22">
        <v>956060.36161335185</v>
      </c>
      <c r="K782" s="23">
        <v>1.76E-12</v>
      </c>
    </row>
    <row r="783" spans="1:11">
      <c r="A783" s="20" t="s">
        <v>1745</v>
      </c>
      <c r="B783" s="21" t="s">
        <v>24</v>
      </c>
      <c r="C783" s="20" t="s">
        <v>111</v>
      </c>
      <c r="D783" s="20" t="s">
        <v>112</v>
      </c>
      <c r="E783" s="20" t="s">
        <v>222</v>
      </c>
      <c r="F783" s="20" t="s">
        <v>1743</v>
      </c>
      <c r="G783" s="22">
        <v>15.60548275342672</v>
      </c>
      <c r="H783" s="22">
        <v>0.72006378627074263</v>
      </c>
      <c r="I783" s="22">
        <v>371699.30458970793</v>
      </c>
      <c r="J783" s="22">
        <v>956100.69541029201</v>
      </c>
      <c r="K783" s="23">
        <v>1.04E-12</v>
      </c>
    </row>
    <row r="784" spans="1:11">
      <c r="A784" s="20" t="s">
        <v>1746</v>
      </c>
      <c r="B784" s="21" t="s">
        <v>24</v>
      </c>
      <c r="C784" s="20" t="s">
        <v>111</v>
      </c>
      <c r="D784" s="20" t="s">
        <v>112</v>
      </c>
      <c r="E784" s="20" t="s">
        <v>527</v>
      </c>
      <c r="F784" s="20" t="s">
        <v>1747</v>
      </c>
      <c r="G784" s="22">
        <v>12.299001295292978</v>
      </c>
      <c r="H784" s="22">
        <v>0.94999990992399319</v>
      </c>
      <c r="I784" s="22">
        <v>16853360.361613356</v>
      </c>
      <c r="J784" s="22">
        <v>320213239.63838667</v>
      </c>
      <c r="K784" s="23">
        <v>5.3240000000000002E-9</v>
      </c>
    </row>
    <row r="785" spans="1:11">
      <c r="A785" s="20" t="s">
        <v>1748</v>
      </c>
      <c r="B785" s="21" t="s">
        <v>24</v>
      </c>
      <c r="C785" s="20" t="s">
        <v>111</v>
      </c>
      <c r="D785" s="20" t="s">
        <v>112</v>
      </c>
      <c r="E785" s="20" t="s">
        <v>1749</v>
      </c>
      <c r="F785" s="20" t="s">
        <v>1750</v>
      </c>
      <c r="G785" s="22">
        <v>16.918558437184238</v>
      </c>
      <c r="H785" s="22">
        <v>0.62875115179525465</v>
      </c>
      <c r="I785" s="22">
        <v>110223.78303198889</v>
      </c>
      <c r="J785" s="22">
        <v>186676.21696801111</v>
      </c>
      <c r="K785" s="23">
        <v>1.8199999999999999E-12</v>
      </c>
    </row>
    <row r="786" spans="1:11">
      <c r="A786" s="20" t="s">
        <v>1751</v>
      </c>
      <c r="B786" s="21" t="s">
        <v>24</v>
      </c>
      <c r="C786" s="20" t="s">
        <v>111</v>
      </c>
      <c r="D786" s="20" t="s">
        <v>112</v>
      </c>
      <c r="E786" s="20" t="s">
        <v>197</v>
      </c>
      <c r="F786" s="20" t="s">
        <v>1752</v>
      </c>
      <c r="G786" s="22">
        <v>18.050715114031696</v>
      </c>
      <c r="H786" s="22">
        <v>0.55001981126344257</v>
      </c>
      <c r="I786" s="22">
        <v>349229.62447844225</v>
      </c>
      <c r="J786" s="22">
        <v>426870.37552155775</v>
      </c>
      <c r="K786" s="23">
        <v>4.0399999999999997E-12</v>
      </c>
    </row>
    <row r="787" spans="1:11">
      <c r="A787" s="20" t="s">
        <v>1753</v>
      </c>
      <c r="B787" s="21" t="s">
        <v>24</v>
      </c>
      <c r="C787" s="20" t="s">
        <v>111</v>
      </c>
      <c r="D787" s="20" t="s">
        <v>112</v>
      </c>
      <c r="E787" s="20" t="s">
        <v>197</v>
      </c>
      <c r="F787" s="20" t="s">
        <v>1754</v>
      </c>
      <c r="G787" s="22">
        <v>16.75813480534573</v>
      </c>
      <c r="H787" s="22">
        <v>0.63990717626246663</v>
      </c>
      <c r="I787" s="22">
        <v>247887.89986091797</v>
      </c>
      <c r="J787" s="22">
        <v>440512.100139082</v>
      </c>
      <c r="K787" s="23">
        <v>8.3999999999999995E-13</v>
      </c>
    </row>
    <row r="788" spans="1:11">
      <c r="A788" s="20" t="s">
        <v>1755</v>
      </c>
      <c r="B788" s="21" t="s">
        <v>24</v>
      </c>
      <c r="C788" s="20" t="s">
        <v>111</v>
      </c>
      <c r="D788" s="20" t="s">
        <v>112</v>
      </c>
      <c r="E788" s="20" t="s">
        <v>1756</v>
      </c>
      <c r="F788" s="20" t="s">
        <v>1757</v>
      </c>
      <c r="G788" s="22">
        <v>11.579988778754442</v>
      </c>
      <c r="H788" s="22">
        <v>1.000000780336965</v>
      </c>
      <c r="I788" s="22">
        <v>-0.41724617520955132</v>
      </c>
      <c r="J788" s="22">
        <v>534700.41724617523</v>
      </c>
      <c r="K788" s="23">
        <v>1.9399439599999999E-12</v>
      </c>
    </row>
    <row r="789" spans="1:11">
      <c r="A789" s="20" t="s">
        <v>1758</v>
      </c>
      <c r="B789" s="21" t="s">
        <v>24</v>
      </c>
      <c r="C789" s="20" t="s">
        <v>111</v>
      </c>
      <c r="D789" s="20" t="s">
        <v>112</v>
      </c>
      <c r="E789" s="20" t="s">
        <v>1756</v>
      </c>
      <c r="F789" s="20" t="s">
        <v>1759</v>
      </c>
      <c r="G789" s="22">
        <v>11.58</v>
      </c>
      <c r="H789" s="22">
        <v>1</v>
      </c>
      <c r="I789" s="22">
        <v>0</v>
      </c>
      <c r="J789" s="22">
        <v>524000</v>
      </c>
      <c r="K789" s="23">
        <v>0</v>
      </c>
    </row>
    <row r="790" spans="1:11">
      <c r="A790" s="20" t="s">
        <v>1760</v>
      </c>
      <c r="B790" s="21" t="s">
        <v>24</v>
      </c>
      <c r="C790" s="20" t="s">
        <v>111</v>
      </c>
      <c r="D790" s="20" t="s">
        <v>112</v>
      </c>
      <c r="E790" s="20" t="s">
        <v>1756</v>
      </c>
      <c r="F790" s="20" t="s">
        <v>1761</v>
      </c>
      <c r="G790" s="22">
        <v>11.580013642564802</v>
      </c>
      <c r="H790" s="22">
        <v>0.99999905128200262</v>
      </c>
      <c r="I790" s="22">
        <v>0.27816411683310172</v>
      </c>
      <c r="J790" s="22">
        <v>293199.72183588316</v>
      </c>
      <c r="K790" s="23">
        <v>1.8726720800000002E-12</v>
      </c>
    </row>
    <row r="791" spans="1:11">
      <c r="A791" s="20" t="s">
        <v>1762</v>
      </c>
      <c r="B791" s="21" t="s">
        <v>24</v>
      </c>
      <c r="C791" s="20" t="s">
        <v>111</v>
      </c>
      <c r="D791" s="20" t="s">
        <v>112</v>
      </c>
      <c r="E791" s="20" t="s">
        <v>1756</v>
      </c>
      <c r="F791" s="20" t="s">
        <v>1763</v>
      </c>
      <c r="G791" s="22">
        <v>15.169245909705991</v>
      </c>
      <c r="H791" s="22">
        <v>0.75040014536119681</v>
      </c>
      <c r="I791" s="22">
        <v>202899.7218358831</v>
      </c>
      <c r="J791" s="22">
        <v>610000.2781641169</v>
      </c>
      <c r="K791" s="23">
        <v>2.46E-12</v>
      </c>
    </row>
    <row r="792" spans="1:11">
      <c r="A792" s="20" t="s">
        <v>1764</v>
      </c>
      <c r="B792" s="21" t="s">
        <v>24</v>
      </c>
      <c r="C792" s="20" t="s">
        <v>111</v>
      </c>
      <c r="D792" s="20" t="s">
        <v>112</v>
      </c>
      <c r="E792" s="20" t="s">
        <v>200</v>
      </c>
      <c r="F792" s="20" t="s">
        <v>1765</v>
      </c>
      <c r="G792" s="22">
        <v>11.580009811135639</v>
      </c>
      <c r="H792" s="22">
        <v>0.99999931772353001</v>
      </c>
      <c r="I792" s="22">
        <v>0.27816411681396147</v>
      </c>
      <c r="J792" s="22">
        <v>407699.72183588316</v>
      </c>
      <c r="K792" s="23">
        <v>2.3695724400000001E-12</v>
      </c>
    </row>
    <row r="793" spans="1:11">
      <c r="A793" s="20" t="s">
        <v>1766</v>
      </c>
      <c r="B793" s="21" t="s">
        <v>24</v>
      </c>
      <c r="C793" s="20" t="s">
        <v>111</v>
      </c>
      <c r="D793" s="20" t="s">
        <v>112</v>
      </c>
      <c r="E793" s="20" t="s">
        <v>1756</v>
      </c>
      <c r="F793" s="20" t="s">
        <v>1767</v>
      </c>
      <c r="G793" s="22">
        <v>16.915918611609815</v>
      </c>
      <c r="H793" s="22">
        <v>0.62893472798262762</v>
      </c>
      <c r="I793" s="22">
        <v>62005.006954102922</v>
      </c>
      <c r="J793" s="22">
        <v>105094.99304589708</v>
      </c>
      <c r="K793" s="23">
        <v>1.4560000000000001E-12</v>
      </c>
    </row>
    <row r="794" spans="1:11">
      <c r="A794" s="20" t="s">
        <v>1768</v>
      </c>
      <c r="B794" s="21" t="s">
        <v>24</v>
      </c>
      <c r="C794" s="20" t="s">
        <v>111</v>
      </c>
      <c r="D794" s="20" t="s">
        <v>112</v>
      </c>
      <c r="E794" s="20" t="s">
        <v>1756</v>
      </c>
      <c r="F794" s="20" t="s">
        <v>1769</v>
      </c>
      <c r="G794" s="22">
        <v>11.579990966576332</v>
      </c>
      <c r="H794" s="22">
        <v>1.0000006281935792</v>
      </c>
      <c r="I794" s="22">
        <v>-0.2781641168499327</v>
      </c>
      <c r="J794" s="22">
        <v>442800.27816411684</v>
      </c>
      <c r="K794" s="23">
        <v>1.4357393200000001E-12</v>
      </c>
    </row>
    <row r="795" spans="1:11">
      <c r="A795" s="20" t="s">
        <v>1770</v>
      </c>
      <c r="B795" s="21" t="s">
        <v>24</v>
      </c>
      <c r="C795" s="20" t="s">
        <v>111</v>
      </c>
      <c r="D795" s="20" t="s">
        <v>112</v>
      </c>
      <c r="E795" s="20" t="s">
        <v>1756</v>
      </c>
      <c r="F795" s="20" t="s">
        <v>1771</v>
      </c>
      <c r="G795" s="22">
        <v>16.900938032973279</v>
      </c>
      <c r="H795" s="22">
        <v>0.62997649283913215</v>
      </c>
      <c r="I795" s="22">
        <v>130174.26981919332</v>
      </c>
      <c r="J795" s="22">
        <v>221625.73018080668</v>
      </c>
      <c r="K795" s="23">
        <v>4.6599999999999999E-12</v>
      </c>
    </row>
    <row r="796" spans="1:11">
      <c r="A796" s="20" t="s">
        <v>1772</v>
      </c>
      <c r="B796" s="21" t="s">
        <v>24</v>
      </c>
      <c r="C796" s="20" t="s">
        <v>111</v>
      </c>
      <c r="D796" s="20" t="s">
        <v>112</v>
      </c>
      <c r="E796" s="20" t="s">
        <v>1756</v>
      </c>
      <c r="F796" s="20" t="s">
        <v>1773</v>
      </c>
      <c r="G796" s="22">
        <v>11.580017894422905</v>
      </c>
      <c r="H796" s="22">
        <v>0.99999875560341411</v>
      </c>
      <c r="I796" s="22">
        <v>0.4172461752477763</v>
      </c>
      <c r="J796" s="22">
        <v>335299.58275382477</v>
      </c>
      <c r="K796" s="23">
        <v>2.93226496E-12</v>
      </c>
    </row>
    <row r="797" spans="1:11">
      <c r="A797" s="20" t="s">
        <v>1774</v>
      </c>
      <c r="B797" s="21" t="s">
        <v>24</v>
      </c>
      <c r="C797" s="20" t="s">
        <v>111</v>
      </c>
      <c r="D797" s="20" t="s">
        <v>112</v>
      </c>
      <c r="E797" s="20" t="s">
        <v>1756</v>
      </c>
      <c r="F797" s="20" t="s">
        <v>1775</v>
      </c>
      <c r="G797" s="22">
        <v>11.58</v>
      </c>
      <c r="H797" s="22">
        <v>1</v>
      </c>
      <c r="I797" s="22">
        <v>0</v>
      </c>
      <c r="J797" s="22">
        <v>373500</v>
      </c>
      <c r="K797" s="23">
        <v>0</v>
      </c>
    </row>
    <row r="798" spans="1:11">
      <c r="A798" s="20" t="s">
        <v>1776</v>
      </c>
      <c r="B798" s="21" t="s">
        <v>24</v>
      </c>
      <c r="C798" s="20" t="s">
        <v>111</v>
      </c>
      <c r="D798" s="20" t="s">
        <v>112</v>
      </c>
      <c r="E798" s="20" t="s">
        <v>1756</v>
      </c>
      <c r="F798" s="20" t="s">
        <v>1777</v>
      </c>
      <c r="G798" s="22">
        <v>16.897111416781293</v>
      </c>
      <c r="H798" s="22">
        <v>0.63024259966750396</v>
      </c>
      <c r="I798" s="22">
        <v>80644.08901251739</v>
      </c>
      <c r="J798" s="22">
        <v>137455.91098748261</v>
      </c>
      <c r="K798" s="23">
        <v>4.844E-12</v>
      </c>
    </row>
    <row r="799" spans="1:11">
      <c r="A799" s="20" t="s">
        <v>1778</v>
      </c>
      <c r="B799" s="21" t="s">
        <v>24</v>
      </c>
      <c r="C799" s="20" t="s">
        <v>111</v>
      </c>
      <c r="D799" s="20" t="s">
        <v>112</v>
      </c>
      <c r="E799" s="20" t="s">
        <v>1756</v>
      </c>
      <c r="F799" s="20" t="s">
        <v>1779</v>
      </c>
      <c r="G799" s="22">
        <v>11.58</v>
      </c>
      <c r="H799" s="22">
        <v>1</v>
      </c>
      <c r="I799" s="22">
        <v>0</v>
      </c>
      <c r="J799" s="22">
        <v>359500</v>
      </c>
      <c r="K799" s="23">
        <v>0</v>
      </c>
    </row>
    <row r="800" spans="1:11">
      <c r="A800" s="20" t="s">
        <v>1780</v>
      </c>
      <c r="B800" s="21" t="s">
        <v>24</v>
      </c>
      <c r="C800" s="20" t="s">
        <v>111</v>
      </c>
      <c r="D800" s="20" t="s">
        <v>112</v>
      </c>
      <c r="E800" s="20" t="s">
        <v>1756</v>
      </c>
      <c r="F800" s="20" t="s">
        <v>1781</v>
      </c>
      <c r="G800" s="22">
        <v>11.579989694263141</v>
      </c>
      <c r="H800" s="22">
        <v>1.0000007166715479</v>
      </c>
      <c r="I800" s="22">
        <v>-0.41724617517839846</v>
      </c>
      <c r="J800" s="22">
        <v>582200.41724617523</v>
      </c>
      <c r="K800" s="23">
        <v>1.13121208E-12</v>
      </c>
    </row>
    <row r="801" spans="1:11">
      <c r="A801" s="20" t="s">
        <v>1782</v>
      </c>
      <c r="B801" s="21" t="s">
        <v>24</v>
      </c>
      <c r="C801" s="20" t="s">
        <v>111</v>
      </c>
      <c r="D801" s="20" t="s">
        <v>112</v>
      </c>
      <c r="E801" s="20" t="s">
        <v>1756</v>
      </c>
      <c r="F801" s="20" t="s">
        <v>1783</v>
      </c>
      <c r="G801" s="22">
        <v>16.900217944061023</v>
      </c>
      <c r="H801" s="22">
        <v>0.63002656856321126</v>
      </c>
      <c r="I801" s="22">
        <v>101853.68567454795</v>
      </c>
      <c r="J801" s="22">
        <v>173446.31432545205</v>
      </c>
      <c r="K801" s="23">
        <v>2.3999999999999999E-13</v>
      </c>
    </row>
    <row r="802" spans="1:11">
      <c r="A802" s="20" t="s">
        <v>1784</v>
      </c>
      <c r="B802" s="21" t="s">
        <v>24</v>
      </c>
      <c r="C802" s="20" t="s">
        <v>113</v>
      </c>
      <c r="D802" s="20" t="s">
        <v>114</v>
      </c>
      <c r="E802" s="20" t="s">
        <v>1756</v>
      </c>
      <c r="F802" s="20" t="s">
        <v>1785</v>
      </c>
      <c r="G802" s="22">
        <v>25.960002914177473</v>
      </c>
      <c r="H802" s="22">
        <v>-2.0265490068011276E-7</v>
      </c>
      <c r="I802" s="22">
        <v>686300.13908205833</v>
      </c>
      <c r="J802" s="22">
        <v>-0.13908205833676138</v>
      </c>
      <c r="K802" s="23">
        <v>9.8596923799999996E-12</v>
      </c>
    </row>
    <row r="803" spans="1:11">
      <c r="A803" s="20" t="s">
        <v>1786</v>
      </c>
      <c r="B803" s="21" t="s">
        <v>24</v>
      </c>
      <c r="C803" s="20" t="s">
        <v>111</v>
      </c>
      <c r="D803" s="20" t="s">
        <v>112</v>
      </c>
      <c r="E803" s="20" t="s">
        <v>1756</v>
      </c>
      <c r="F803" s="20" t="s">
        <v>1787</v>
      </c>
      <c r="G803" s="22">
        <v>15.167694063926941</v>
      </c>
      <c r="H803" s="22">
        <v>0.75050806231384282</v>
      </c>
      <c r="I803" s="22">
        <v>196699.44367176632</v>
      </c>
      <c r="J803" s="22">
        <v>591700.55632823368</v>
      </c>
      <c r="K803" s="23">
        <v>4.92E-12</v>
      </c>
    </row>
    <row r="804" spans="1:11">
      <c r="A804" s="20" t="s">
        <v>1788</v>
      </c>
      <c r="B804" s="21" t="s">
        <v>24</v>
      </c>
      <c r="C804" s="20" t="s">
        <v>111</v>
      </c>
      <c r="D804" s="20" t="s">
        <v>112</v>
      </c>
      <c r="E804" s="20" t="s">
        <v>1756</v>
      </c>
      <c r="F804" s="20" t="s">
        <v>1789</v>
      </c>
      <c r="G804" s="22">
        <v>16.896606156274665</v>
      </c>
      <c r="H804" s="22">
        <v>0.63027773600315273</v>
      </c>
      <c r="I804" s="22">
        <v>93687.621696801099</v>
      </c>
      <c r="J804" s="22">
        <v>159712.3783031989</v>
      </c>
      <c r="K804" s="23">
        <v>9.7600000000000008E-13</v>
      </c>
    </row>
    <row r="805" spans="1:11">
      <c r="A805" s="20" t="s">
        <v>1790</v>
      </c>
      <c r="B805" s="21" t="s">
        <v>24</v>
      </c>
      <c r="C805" s="20" t="s">
        <v>111</v>
      </c>
      <c r="D805" s="20" t="s">
        <v>112</v>
      </c>
      <c r="E805" s="20" t="s">
        <v>1756</v>
      </c>
      <c r="F805" s="20" t="s">
        <v>1791</v>
      </c>
      <c r="G805" s="22">
        <v>15.165931989924433</v>
      </c>
      <c r="H805" s="22">
        <v>0.75063059875351656</v>
      </c>
      <c r="I805" s="22">
        <v>79199.721835883145</v>
      </c>
      <c r="J805" s="22">
        <v>238400.27816411687</v>
      </c>
      <c r="K805" s="23">
        <v>1.36E-13</v>
      </c>
    </row>
    <row r="806" spans="1:11">
      <c r="A806" s="20" t="s">
        <v>1792</v>
      </c>
      <c r="B806" s="21" t="s">
        <v>24</v>
      </c>
      <c r="C806" s="20" t="s">
        <v>111</v>
      </c>
      <c r="D806" s="20" t="s">
        <v>112</v>
      </c>
      <c r="E806" s="20" t="s">
        <v>1756</v>
      </c>
      <c r="F806" s="20" t="s">
        <v>1793</v>
      </c>
      <c r="G806" s="22">
        <v>11.57999490316004</v>
      </c>
      <c r="H806" s="22">
        <v>1.0000003544394964</v>
      </c>
      <c r="I806" s="22">
        <v>-0.13908205839499033</v>
      </c>
      <c r="J806" s="22">
        <v>392400.13908205839</v>
      </c>
      <c r="K806" s="23">
        <v>4.2939403999999996E-12</v>
      </c>
    </row>
    <row r="807" spans="1:11">
      <c r="A807" s="20" t="s">
        <v>1794</v>
      </c>
      <c r="B807" s="21" t="s">
        <v>24</v>
      </c>
      <c r="C807" s="20" t="s">
        <v>111</v>
      </c>
      <c r="D807" s="20" t="s">
        <v>112</v>
      </c>
      <c r="E807" s="20" t="s">
        <v>1756</v>
      </c>
      <c r="F807" s="20" t="s">
        <v>1795</v>
      </c>
      <c r="G807" s="22">
        <v>11.579980750721848</v>
      </c>
      <c r="H807" s="22">
        <v>1.0000013386146143</v>
      </c>
      <c r="I807" s="22">
        <v>-0.55632823368885198</v>
      </c>
      <c r="J807" s="22">
        <v>415600.55632823368</v>
      </c>
      <c r="K807" s="23">
        <v>3.1574020800000001E-12</v>
      </c>
    </row>
    <row r="808" spans="1:11">
      <c r="A808" s="20" t="s">
        <v>1796</v>
      </c>
      <c r="B808" s="21" t="s">
        <v>24</v>
      </c>
      <c r="C808" s="20" t="s">
        <v>111</v>
      </c>
      <c r="D808" s="20" t="s">
        <v>112</v>
      </c>
      <c r="E808" s="20" t="s">
        <v>1756</v>
      </c>
      <c r="F808" s="20" t="s">
        <v>1797</v>
      </c>
      <c r="G808" s="22">
        <v>11.57999348321929</v>
      </c>
      <c r="H808" s="22">
        <v>1.0000004531836377</v>
      </c>
      <c r="I808" s="22">
        <v>-0.13908205841857146</v>
      </c>
      <c r="J808" s="22">
        <v>306900.13908205839</v>
      </c>
      <c r="K808" s="23">
        <v>4.9061031599999998E-12</v>
      </c>
    </row>
    <row r="809" spans="1:11">
      <c r="A809" s="20" t="s">
        <v>1798</v>
      </c>
      <c r="B809" s="21" t="s">
        <v>24</v>
      </c>
      <c r="C809" s="20" t="s">
        <v>111</v>
      </c>
      <c r="D809" s="20" t="s">
        <v>112</v>
      </c>
      <c r="E809" s="20" t="s">
        <v>200</v>
      </c>
      <c r="F809" s="20" t="s">
        <v>1799</v>
      </c>
      <c r="G809" s="22">
        <v>11.58</v>
      </c>
      <c r="H809" s="22">
        <v>1</v>
      </c>
      <c r="I809" s="22">
        <v>0</v>
      </c>
      <c r="J809" s="22">
        <v>301000</v>
      </c>
      <c r="K809" s="23">
        <v>0</v>
      </c>
    </row>
    <row r="810" spans="1:11">
      <c r="A810" s="20" t="s">
        <v>1800</v>
      </c>
      <c r="B810" s="21" t="s">
        <v>24</v>
      </c>
      <c r="C810" s="20" t="s">
        <v>111</v>
      </c>
      <c r="D810" s="20" t="s">
        <v>112</v>
      </c>
      <c r="E810" s="20" t="s">
        <v>200</v>
      </c>
      <c r="F810" s="20" t="s">
        <v>1801</v>
      </c>
      <c r="G810" s="22">
        <v>15.181664812754914</v>
      </c>
      <c r="H810" s="22">
        <v>0.74953652206154986</v>
      </c>
      <c r="I810" s="22">
        <v>135100</v>
      </c>
      <c r="J810" s="22">
        <v>404300</v>
      </c>
      <c r="K810" s="23">
        <v>0</v>
      </c>
    </row>
    <row r="811" spans="1:11">
      <c r="A811" s="20" t="s">
        <v>1802</v>
      </c>
      <c r="B811" s="21" t="s">
        <v>24</v>
      </c>
      <c r="C811" s="20" t="s">
        <v>111</v>
      </c>
      <c r="D811" s="20" t="s">
        <v>112</v>
      </c>
      <c r="E811" s="20" t="s">
        <v>200</v>
      </c>
      <c r="F811" s="20" t="s">
        <v>1803</v>
      </c>
      <c r="G811" s="22">
        <v>11.579994150336356</v>
      </c>
      <c r="H811" s="22">
        <v>1.0000004067916304</v>
      </c>
      <c r="I811" s="22">
        <v>-0.13908205842716459</v>
      </c>
      <c r="J811" s="22">
        <v>341900.13908205845</v>
      </c>
      <c r="K811" s="23">
        <v>5.1292033999999999E-12</v>
      </c>
    </row>
    <row r="812" spans="1:11">
      <c r="A812" s="20" t="s">
        <v>1804</v>
      </c>
      <c r="B812" s="21" t="s">
        <v>24</v>
      </c>
      <c r="C812" s="20" t="s">
        <v>111</v>
      </c>
      <c r="D812" s="20" t="s">
        <v>112</v>
      </c>
      <c r="E812" s="20" t="s">
        <v>200</v>
      </c>
      <c r="F812" s="20" t="s">
        <v>1805</v>
      </c>
      <c r="G812" s="22">
        <v>11.579978586723769</v>
      </c>
      <c r="H812" s="22">
        <v>1.0000014891012678</v>
      </c>
      <c r="I812" s="22">
        <v>-0.41724617525118468</v>
      </c>
      <c r="J812" s="22">
        <v>280200.41724617523</v>
      </c>
      <c r="K812" s="23">
        <v>3.0207626E-12</v>
      </c>
    </row>
    <row r="813" spans="1:11">
      <c r="A813" s="20" t="s">
        <v>1806</v>
      </c>
      <c r="B813" s="21" t="s">
        <v>24</v>
      </c>
      <c r="C813" s="20" t="s">
        <v>111</v>
      </c>
      <c r="D813" s="20" t="s">
        <v>112</v>
      </c>
      <c r="E813" s="20" t="s">
        <v>200</v>
      </c>
      <c r="F813" s="20" t="s">
        <v>1807</v>
      </c>
      <c r="G813" s="22">
        <v>11.579990007494379</v>
      </c>
      <c r="H813" s="22">
        <v>1.0000006948891254</v>
      </c>
      <c r="I813" s="22">
        <v>-0.27816411687848763</v>
      </c>
      <c r="J813" s="22">
        <v>400300.2781641169</v>
      </c>
      <c r="K813" s="23">
        <v>6.9445151999999996E-13</v>
      </c>
    </row>
    <row r="814" spans="1:11">
      <c r="A814" s="20" t="s">
        <v>1808</v>
      </c>
      <c r="B814" s="21" t="s">
        <v>24</v>
      </c>
      <c r="C814" s="20" t="s">
        <v>111</v>
      </c>
      <c r="D814" s="20" t="s">
        <v>112</v>
      </c>
      <c r="E814" s="20" t="s">
        <v>200</v>
      </c>
      <c r="F814" s="20" t="s">
        <v>1809</v>
      </c>
      <c r="G814" s="22">
        <v>11.579992076069731</v>
      </c>
      <c r="H814" s="22">
        <v>1.0000005510382663</v>
      </c>
      <c r="I814" s="22">
        <v>-0.1390820584266983</v>
      </c>
      <c r="J814" s="22">
        <v>252400.13908205842</v>
      </c>
      <c r="K814" s="23">
        <v>5.1170800800000001E-12</v>
      </c>
    </row>
    <row r="815" spans="1:11">
      <c r="A815" s="20" t="s">
        <v>1810</v>
      </c>
      <c r="B815" s="21" t="s">
        <v>24</v>
      </c>
      <c r="C815" s="20" t="s">
        <v>111</v>
      </c>
      <c r="D815" s="20" t="s">
        <v>112</v>
      </c>
      <c r="E815" s="20" t="s">
        <v>200</v>
      </c>
      <c r="F815" s="20" t="s">
        <v>1811</v>
      </c>
      <c r="G815" s="22">
        <v>11.580007587253414</v>
      </c>
      <c r="H815" s="22">
        <v>0.99999947237458875</v>
      </c>
      <c r="I815" s="22">
        <v>0.13908205840569288</v>
      </c>
      <c r="J815" s="22">
        <v>263599.86091794161</v>
      </c>
      <c r="K815" s="23">
        <v>4.5717902800000003E-12</v>
      </c>
    </row>
    <row r="816" spans="1:11">
      <c r="A816" s="20" t="s">
        <v>1812</v>
      </c>
      <c r="B816" s="21" t="s">
        <v>24</v>
      </c>
      <c r="C816" s="20" t="s">
        <v>111</v>
      </c>
      <c r="D816" s="20" t="s">
        <v>112</v>
      </c>
      <c r="E816" s="20" t="s">
        <v>200</v>
      </c>
      <c r="F816" s="20" t="s">
        <v>1813</v>
      </c>
      <c r="G816" s="22">
        <v>15.183516320474778</v>
      </c>
      <c r="H816" s="22">
        <v>0.74940776630912531</v>
      </c>
      <c r="I816" s="22">
        <v>168899.16550764954</v>
      </c>
      <c r="J816" s="22">
        <v>505100.83449235046</v>
      </c>
      <c r="K816" s="23">
        <v>7.0000000000000001E-12</v>
      </c>
    </row>
    <row r="817" spans="1:11">
      <c r="A817" s="20" t="s">
        <v>1814</v>
      </c>
      <c r="B817" s="21" t="s">
        <v>24</v>
      </c>
      <c r="C817" s="20" t="s">
        <v>111</v>
      </c>
      <c r="D817" s="20" t="s">
        <v>112</v>
      </c>
      <c r="E817" s="20" t="s">
        <v>222</v>
      </c>
      <c r="F817" s="20" t="s">
        <v>1815</v>
      </c>
      <c r="G817" s="22">
        <v>17.045044572627162</v>
      </c>
      <c r="H817" s="22">
        <v>0.61995517575610837</v>
      </c>
      <c r="I817" s="22">
        <v>507321.83588317095</v>
      </c>
      <c r="J817" s="22">
        <v>827578.16411682905</v>
      </c>
      <c r="K817" s="23">
        <v>1.0200000000000001E-12</v>
      </c>
    </row>
    <row r="818" spans="1:11">
      <c r="A818" s="20" t="s">
        <v>1816</v>
      </c>
      <c r="B818" s="21" t="s">
        <v>24</v>
      </c>
      <c r="C818" s="20" t="s">
        <v>111</v>
      </c>
      <c r="D818" s="20" t="s">
        <v>112</v>
      </c>
      <c r="E818" s="20" t="s">
        <v>222</v>
      </c>
      <c r="F818" s="20" t="s">
        <v>1817</v>
      </c>
      <c r="G818" s="22">
        <v>17.332225994180408</v>
      </c>
      <c r="H818" s="22">
        <v>0.59998428413209959</v>
      </c>
      <c r="I818" s="22">
        <v>494899.44367176638</v>
      </c>
      <c r="J818" s="22">
        <v>742300.55632823356</v>
      </c>
      <c r="K818" s="23">
        <v>4.92E-12</v>
      </c>
    </row>
    <row r="819" spans="1:11">
      <c r="A819" s="20" t="s">
        <v>1818</v>
      </c>
      <c r="B819" s="21" t="s">
        <v>24</v>
      </c>
      <c r="C819" s="20" t="s">
        <v>113</v>
      </c>
      <c r="D819" s="20" t="s">
        <v>114</v>
      </c>
      <c r="E819" s="20" t="s">
        <v>1819</v>
      </c>
      <c r="F819" s="20" t="s">
        <v>1820</v>
      </c>
      <c r="G819" s="22">
        <v>21.645962811061068</v>
      </c>
      <c r="H819" s="22">
        <v>0.30000258615708852</v>
      </c>
      <c r="I819" s="22">
        <v>2781999.7218358829</v>
      </c>
      <c r="J819" s="22">
        <v>1192300.2781641169</v>
      </c>
      <c r="K819" s="23">
        <v>4.5600000000000003E-11</v>
      </c>
    </row>
    <row r="820" spans="1:11">
      <c r="A820" s="20" t="s">
        <v>1821</v>
      </c>
      <c r="B820" s="21" t="s">
        <v>24</v>
      </c>
      <c r="C820" s="20" t="s">
        <v>111</v>
      </c>
      <c r="D820" s="20" t="s">
        <v>112</v>
      </c>
      <c r="E820" s="20" t="s">
        <v>346</v>
      </c>
      <c r="F820" s="20" t="s">
        <v>1822</v>
      </c>
      <c r="G820" s="22">
        <v>15.462647389836377</v>
      </c>
      <c r="H820" s="22">
        <v>0.72999670446200438</v>
      </c>
      <c r="I820" s="22">
        <v>1559404.0333796937</v>
      </c>
      <c r="J820" s="22">
        <v>4216095.9666203065</v>
      </c>
      <c r="K820" s="23">
        <v>5.7799999999999997E-11</v>
      </c>
    </row>
    <row r="821" spans="1:11">
      <c r="A821" s="20" t="s">
        <v>1823</v>
      </c>
      <c r="B821" s="21" t="s">
        <v>24</v>
      </c>
      <c r="C821" s="20" t="s">
        <v>111</v>
      </c>
      <c r="D821" s="20" t="s">
        <v>112</v>
      </c>
      <c r="E821" s="20" t="s">
        <v>197</v>
      </c>
      <c r="F821" s="20" t="s">
        <v>1824</v>
      </c>
      <c r="G821" s="22">
        <v>17.907299030083841</v>
      </c>
      <c r="H821" s="22">
        <v>0.55999311334604718</v>
      </c>
      <c r="I821" s="22">
        <v>535312.37830319896</v>
      </c>
      <c r="J821" s="22">
        <v>681287.62169680104</v>
      </c>
      <c r="K821" s="23">
        <v>1.62E-12</v>
      </c>
    </row>
    <row r="822" spans="1:11">
      <c r="A822" s="20" t="s">
        <v>1825</v>
      </c>
      <c r="B822" s="21" t="s">
        <v>24</v>
      </c>
      <c r="C822" s="20" t="s">
        <v>111</v>
      </c>
      <c r="D822" s="20" t="s">
        <v>112</v>
      </c>
      <c r="E822" s="20" t="s">
        <v>213</v>
      </c>
      <c r="F822" s="20" t="s">
        <v>1826</v>
      </c>
      <c r="G822" s="22">
        <v>17.044912374821173</v>
      </c>
      <c r="H822" s="22">
        <v>0.61996436892759577</v>
      </c>
      <c r="I822" s="22">
        <v>425031.84979137691</v>
      </c>
      <c r="J822" s="22">
        <v>693368.15020862315</v>
      </c>
      <c r="K822" s="23">
        <v>1.2600000000000001E-12</v>
      </c>
    </row>
    <row r="823" spans="1:11">
      <c r="A823" s="20" t="s">
        <v>1827</v>
      </c>
      <c r="B823" s="21" t="s">
        <v>24</v>
      </c>
      <c r="C823" s="20" t="s">
        <v>113</v>
      </c>
      <c r="D823" s="20" t="s">
        <v>114</v>
      </c>
      <c r="E823" s="20" t="s">
        <v>1714</v>
      </c>
      <c r="F823" s="20" t="s">
        <v>1828</v>
      </c>
      <c r="G823" s="22">
        <v>29.648308921438083</v>
      </c>
      <c r="H823" s="22">
        <v>-0.25648879843102101</v>
      </c>
      <c r="I823" s="22">
        <v>471811.54381084832</v>
      </c>
      <c r="J823" s="22">
        <v>-96311.543810848394</v>
      </c>
      <c r="K823" s="23">
        <v>1.0392E-11</v>
      </c>
    </row>
    <row r="824" spans="1:11">
      <c r="A824" s="20" t="s">
        <v>1829</v>
      </c>
      <c r="B824" s="21" t="s">
        <v>24</v>
      </c>
      <c r="C824" s="20" t="s">
        <v>111</v>
      </c>
      <c r="D824" s="20" t="s">
        <v>112</v>
      </c>
      <c r="E824" s="20" t="s">
        <v>213</v>
      </c>
      <c r="F824" s="20" t="s">
        <v>1830</v>
      </c>
      <c r="G824" s="22">
        <v>18.052068473609129</v>
      </c>
      <c r="H824" s="22">
        <v>0.54992569724554041</v>
      </c>
      <c r="I824" s="22">
        <v>63100.417246175231</v>
      </c>
      <c r="J824" s="22">
        <v>77099.582753824769</v>
      </c>
      <c r="K824" s="23">
        <v>6.2399999999999997E-13</v>
      </c>
    </row>
    <row r="825" spans="1:11">
      <c r="A825" s="20" t="s">
        <v>1831</v>
      </c>
      <c r="B825" s="21" t="s">
        <v>24</v>
      </c>
      <c r="C825" s="20" t="s">
        <v>113</v>
      </c>
      <c r="D825" s="20" t="s">
        <v>114</v>
      </c>
      <c r="E825" s="20" t="s">
        <v>927</v>
      </c>
      <c r="F825" s="20" t="s">
        <v>1832</v>
      </c>
      <c r="G825" s="22">
        <v>23.51545456751084</v>
      </c>
      <c r="H825" s="22">
        <v>0.16999620531913495</v>
      </c>
      <c r="I825" s="22">
        <v>4481528.2990264259</v>
      </c>
      <c r="J825" s="22">
        <v>917878.70097357454</v>
      </c>
      <c r="K825" s="23">
        <v>1.0972E-10</v>
      </c>
    </row>
    <row r="826" spans="1:11">
      <c r="A826" s="20" t="s">
        <v>1833</v>
      </c>
      <c r="B826" s="21" t="s">
        <v>24</v>
      </c>
      <c r="C826" s="20" t="s">
        <v>113</v>
      </c>
      <c r="D826" s="20" t="s">
        <v>114</v>
      </c>
      <c r="E826" s="20" t="s">
        <v>384</v>
      </c>
      <c r="F826" s="20" t="s">
        <v>1834</v>
      </c>
      <c r="G826" s="22">
        <v>23.515465041615681</v>
      </c>
      <c r="H826" s="22">
        <v>0.16999547693910433</v>
      </c>
      <c r="I826" s="22">
        <v>479565.82336578571</v>
      </c>
      <c r="J826" s="22">
        <v>98221.176634214266</v>
      </c>
      <c r="K826" s="23">
        <v>6.1539999999999998E-12</v>
      </c>
    </row>
    <row r="827" spans="1:11">
      <c r="A827" s="20" t="s">
        <v>1835</v>
      </c>
      <c r="B827" s="21" t="s">
        <v>24</v>
      </c>
      <c r="C827" s="20" t="s">
        <v>113</v>
      </c>
      <c r="D827" s="20" t="s">
        <v>114</v>
      </c>
      <c r="E827" s="20" t="s">
        <v>384</v>
      </c>
      <c r="F827" s="20" t="s">
        <v>1836</v>
      </c>
      <c r="G827" s="22">
        <v>23.515453226148352</v>
      </c>
      <c r="H827" s="22">
        <v>0.16999629859886289</v>
      </c>
      <c r="I827" s="22">
        <v>10180327.399165507</v>
      </c>
      <c r="J827" s="22">
        <v>2085072.6008344928</v>
      </c>
      <c r="K827" s="23">
        <v>2.2580000000000001E-10</v>
      </c>
    </row>
    <row r="828" spans="1:11">
      <c r="A828" s="20" t="s">
        <v>1837</v>
      </c>
      <c r="B828" s="21" t="s">
        <v>24</v>
      </c>
      <c r="C828" s="20" t="s">
        <v>113</v>
      </c>
      <c r="D828" s="20" t="s">
        <v>114</v>
      </c>
      <c r="E828" s="20" t="s">
        <v>252</v>
      </c>
      <c r="F828" s="20" t="s">
        <v>1838</v>
      </c>
      <c r="G828" s="22">
        <v>23.515451944853783</v>
      </c>
      <c r="H828" s="22">
        <v>0.16999638770140593</v>
      </c>
      <c r="I828" s="22">
        <v>4343165.7121001398</v>
      </c>
      <c r="J828" s="22">
        <v>889541.28789986076</v>
      </c>
      <c r="K828" s="23">
        <v>2.4780000000000001E-11</v>
      </c>
    </row>
    <row r="829" spans="1:11">
      <c r="A829" s="20" t="s">
        <v>1839</v>
      </c>
      <c r="B829" s="21" t="s">
        <v>24</v>
      </c>
      <c r="C829" s="20" t="s">
        <v>111</v>
      </c>
      <c r="D829" s="20" t="s">
        <v>112</v>
      </c>
      <c r="E829" s="20" t="s">
        <v>381</v>
      </c>
      <c r="F829" s="20" t="s">
        <v>1840</v>
      </c>
      <c r="G829" s="22">
        <v>14.312202633730482</v>
      </c>
      <c r="H829" s="22">
        <v>0.80999981684767164</v>
      </c>
      <c r="I829" s="22">
        <v>7180923.9221140435</v>
      </c>
      <c r="J829" s="22">
        <v>30613376.077885956</v>
      </c>
      <c r="K829" s="23">
        <v>3.5840000000000002E-10</v>
      </c>
    </row>
    <row r="830" spans="1:11">
      <c r="A830" s="20" t="s">
        <v>1841</v>
      </c>
      <c r="B830" s="21" t="s">
        <v>24</v>
      </c>
      <c r="C830" s="20" t="s">
        <v>111</v>
      </c>
      <c r="D830" s="20" t="s">
        <v>112</v>
      </c>
      <c r="E830" s="20" t="s">
        <v>527</v>
      </c>
      <c r="F830" s="20" t="s">
        <v>1842</v>
      </c>
      <c r="G830" s="22">
        <v>12.011398491104016</v>
      </c>
      <c r="H830" s="22">
        <v>0.97000010493017974</v>
      </c>
      <c r="I830" s="22">
        <v>5462782.8929068083</v>
      </c>
      <c r="J830" s="22">
        <v>176630617.10709319</v>
      </c>
      <c r="K830" s="23">
        <v>2.2724000000000001E-9</v>
      </c>
    </row>
    <row r="831" spans="1:11">
      <c r="A831" s="20" t="s">
        <v>1843</v>
      </c>
      <c r="B831" s="21" t="s">
        <v>24</v>
      </c>
      <c r="C831" s="20" t="s">
        <v>111</v>
      </c>
      <c r="D831" s="20" t="s">
        <v>112</v>
      </c>
      <c r="E831" s="20" t="s">
        <v>527</v>
      </c>
      <c r="F831" s="20" t="s">
        <v>1844</v>
      </c>
      <c r="G831" s="22">
        <v>15.606394177378304</v>
      </c>
      <c r="H831" s="22">
        <v>0.7200004049111054</v>
      </c>
      <c r="I831" s="22">
        <v>49846339.916550778</v>
      </c>
      <c r="J831" s="22">
        <v>128176560.08344923</v>
      </c>
      <c r="K831" s="23">
        <v>1.8119999999999999E-9</v>
      </c>
    </row>
    <row r="832" spans="1:11">
      <c r="A832" s="20" t="s">
        <v>1845</v>
      </c>
      <c r="B832" s="21" t="s">
        <v>24</v>
      </c>
      <c r="C832" s="20" t="s">
        <v>111</v>
      </c>
      <c r="D832" s="20" t="s">
        <v>112</v>
      </c>
      <c r="E832" s="20" t="s">
        <v>200</v>
      </c>
      <c r="F832" s="20" t="s">
        <v>1846</v>
      </c>
      <c r="G832" s="22">
        <v>16.181154176654154</v>
      </c>
      <c r="H832" s="22">
        <v>0.68003100301431474</v>
      </c>
      <c r="I832" s="22">
        <v>707483.44923504873</v>
      </c>
      <c r="J832" s="22">
        <v>1503616.5507649514</v>
      </c>
      <c r="K832" s="23">
        <v>6.9600000000000002E-12</v>
      </c>
    </row>
    <row r="833" spans="1:11">
      <c r="A833" s="20" t="s">
        <v>1847</v>
      </c>
      <c r="B833" s="21" t="s">
        <v>24</v>
      </c>
      <c r="C833" s="20" t="s">
        <v>113</v>
      </c>
      <c r="D833" s="20" t="s">
        <v>114</v>
      </c>
      <c r="E833" s="20" t="s">
        <v>222</v>
      </c>
      <c r="F833" s="20" t="s">
        <v>1848</v>
      </c>
      <c r="G833" s="22">
        <v>20.208292658124872</v>
      </c>
      <c r="H833" s="22">
        <v>0.39997964825279059</v>
      </c>
      <c r="I833" s="22">
        <v>1180120.0278164113</v>
      </c>
      <c r="J833" s="22">
        <v>786679.97218358854</v>
      </c>
      <c r="K833" s="23">
        <v>3.5779999999999998E-11</v>
      </c>
    </row>
    <row r="834" spans="1:11">
      <c r="A834" s="20" t="s">
        <v>1849</v>
      </c>
      <c r="B834" s="21" t="s">
        <v>24</v>
      </c>
      <c r="C834" s="20" t="s">
        <v>111</v>
      </c>
      <c r="D834" s="20" t="s">
        <v>112</v>
      </c>
      <c r="E834" s="20" t="s">
        <v>222</v>
      </c>
      <c r="F834" s="20" t="s">
        <v>1850</v>
      </c>
      <c r="G834" s="22">
        <v>14.742759509993553</v>
      </c>
      <c r="H834" s="22">
        <v>0.78005844854008677</v>
      </c>
      <c r="I834" s="22">
        <v>341129.3463143254</v>
      </c>
      <c r="J834" s="22">
        <v>1209870.6536856745</v>
      </c>
      <c r="K834" s="23">
        <v>6.4400000000000005E-11</v>
      </c>
    </row>
    <row r="835" spans="1:11">
      <c r="A835" s="20" t="s">
        <v>1851</v>
      </c>
      <c r="B835" s="21" t="s">
        <v>24</v>
      </c>
      <c r="C835" s="20" t="s">
        <v>111</v>
      </c>
      <c r="D835" s="20" t="s">
        <v>112</v>
      </c>
      <c r="E835" s="20" t="s">
        <v>346</v>
      </c>
      <c r="F835" s="20" t="s">
        <v>1852</v>
      </c>
      <c r="G835" s="22">
        <v>14.887480459929829</v>
      </c>
      <c r="H835" s="22">
        <v>0.76999440473366976</v>
      </c>
      <c r="I835" s="22">
        <v>662117.10709318484</v>
      </c>
      <c r="J835" s="22">
        <v>2216582.8929068153</v>
      </c>
      <c r="K835" s="23">
        <v>5.8199999999999997E-11</v>
      </c>
    </row>
    <row r="836" spans="1:11">
      <c r="A836" s="20" t="s">
        <v>1853</v>
      </c>
      <c r="B836" s="21" t="s">
        <v>24</v>
      </c>
      <c r="C836" s="20" t="s">
        <v>111</v>
      </c>
      <c r="D836" s="20" t="s">
        <v>112</v>
      </c>
      <c r="E836" s="20" t="s">
        <v>346</v>
      </c>
      <c r="F836" s="20" t="s">
        <v>1854</v>
      </c>
      <c r="G836" s="22">
        <v>15.462491723681307</v>
      </c>
      <c r="H836" s="22">
        <v>0.73000752964664073</v>
      </c>
      <c r="I836" s="22">
        <v>734001.52990264248</v>
      </c>
      <c r="J836" s="22">
        <v>1984598.4700973574</v>
      </c>
      <c r="K836" s="23">
        <v>1.5119999999999999E-11</v>
      </c>
    </row>
    <row r="837" spans="1:11">
      <c r="A837" s="20" t="s">
        <v>1855</v>
      </c>
      <c r="B837" s="21" t="s">
        <v>24</v>
      </c>
      <c r="C837" s="20" t="s">
        <v>111</v>
      </c>
      <c r="D837" s="20" t="s">
        <v>112</v>
      </c>
      <c r="E837" s="20" t="s">
        <v>200</v>
      </c>
      <c r="F837" s="20" t="s">
        <v>1856</v>
      </c>
      <c r="G837" s="22">
        <v>15.89413484539736</v>
      </c>
      <c r="H837" s="22">
        <v>0.69999062271228374</v>
      </c>
      <c r="I837" s="22">
        <v>338620.58414464537</v>
      </c>
      <c r="J837" s="22">
        <v>790079.41585535463</v>
      </c>
      <c r="K837" s="23">
        <v>4.8999999999999997E-12</v>
      </c>
    </row>
    <row r="838" spans="1:11">
      <c r="A838" s="20" t="s">
        <v>1857</v>
      </c>
      <c r="B838" s="21" t="s">
        <v>24</v>
      </c>
      <c r="C838" s="20" t="s">
        <v>111</v>
      </c>
      <c r="D838" s="20" t="s">
        <v>112</v>
      </c>
      <c r="E838" s="20" t="s">
        <v>378</v>
      </c>
      <c r="F838" s="20" t="s">
        <v>1858</v>
      </c>
      <c r="G838" s="22">
        <v>12.730391387325549</v>
      </c>
      <c r="H838" s="22">
        <v>0.92000059893424557</v>
      </c>
      <c r="I838" s="22">
        <v>266009.68845618906</v>
      </c>
      <c r="J838" s="22">
        <v>3059136.3115438111</v>
      </c>
      <c r="K838" s="23">
        <v>1.376E-11</v>
      </c>
    </row>
    <row r="839" spans="1:11">
      <c r="A839" s="20" t="s">
        <v>1859</v>
      </c>
      <c r="B839" s="21" t="s">
        <v>24</v>
      </c>
      <c r="C839" s="20" t="s">
        <v>111</v>
      </c>
      <c r="D839" s="20" t="s">
        <v>112</v>
      </c>
      <c r="E839" s="20" t="s">
        <v>378</v>
      </c>
      <c r="F839" s="20" t="s">
        <v>1860</v>
      </c>
      <c r="G839" s="22">
        <v>13.880750570914753</v>
      </c>
      <c r="H839" s="22">
        <v>0.84000343734946092</v>
      </c>
      <c r="I839" s="22">
        <v>115391.28094575794</v>
      </c>
      <c r="J839" s="22">
        <v>605819.71905424201</v>
      </c>
      <c r="K839" s="23">
        <v>4E-14</v>
      </c>
    </row>
    <row r="840" spans="1:11">
      <c r="A840" s="20" t="s">
        <v>1861</v>
      </c>
      <c r="B840" s="21" t="s">
        <v>24</v>
      </c>
      <c r="C840" s="20" t="s">
        <v>111</v>
      </c>
      <c r="D840" s="20" t="s">
        <v>112</v>
      </c>
      <c r="E840" s="20" t="s">
        <v>378</v>
      </c>
      <c r="F840" s="20" t="s">
        <v>1862</v>
      </c>
      <c r="G840" s="22">
        <v>13.880759834529007</v>
      </c>
      <c r="H840" s="22">
        <v>0.84000279314819148</v>
      </c>
      <c r="I840" s="22">
        <v>222933.06815020851</v>
      </c>
      <c r="J840" s="22">
        <v>1170422.9318497914</v>
      </c>
      <c r="K840" s="23">
        <v>3.2120000000000001E-11</v>
      </c>
    </row>
    <row r="841" spans="1:11">
      <c r="A841" s="20" t="s">
        <v>1863</v>
      </c>
      <c r="B841" s="21" t="s">
        <v>24</v>
      </c>
      <c r="C841" s="20" t="s">
        <v>111</v>
      </c>
      <c r="D841" s="20" t="s">
        <v>112</v>
      </c>
      <c r="E841" s="20" t="s">
        <v>381</v>
      </c>
      <c r="F841" s="20" t="s">
        <v>1864</v>
      </c>
      <c r="G841" s="22">
        <v>13.018078900676695</v>
      </c>
      <c r="H841" s="22">
        <v>0.89999451316573753</v>
      </c>
      <c r="I841" s="22">
        <v>512459.71627260052</v>
      </c>
      <c r="J841" s="22">
        <v>4611856.2837273991</v>
      </c>
      <c r="K841" s="23">
        <v>1.2000000000000001E-11</v>
      </c>
    </row>
    <row r="842" spans="1:11">
      <c r="A842" s="20" t="s">
        <v>1865</v>
      </c>
      <c r="B842" s="21" t="s">
        <v>24</v>
      </c>
      <c r="C842" s="20" t="s">
        <v>111</v>
      </c>
      <c r="D842" s="20" t="s">
        <v>112</v>
      </c>
      <c r="E842" s="20" t="s">
        <v>200</v>
      </c>
      <c r="F842" s="20" t="s">
        <v>1866</v>
      </c>
      <c r="G842" s="22">
        <v>16.325888121685178</v>
      </c>
      <c r="H842" s="22">
        <v>0.66996605551563437</v>
      </c>
      <c r="I842" s="22">
        <v>659605.84144645312</v>
      </c>
      <c r="J842" s="22">
        <v>1338994.1585535468</v>
      </c>
      <c r="K842" s="23">
        <v>2.8880000000000001E-11</v>
      </c>
    </row>
    <row r="843" spans="1:11">
      <c r="A843" s="20" t="s">
        <v>1867</v>
      </c>
      <c r="B843" s="21" t="s">
        <v>24</v>
      </c>
      <c r="C843" s="20" t="s">
        <v>111</v>
      </c>
      <c r="D843" s="20" t="s">
        <v>112</v>
      </c>
      <c r="E843" s="20" t="s">
        <v>197</v>
      </c>
      <c r="F843" s="20" t="s">
        <v>1868</v>
      </c>
      <c r="G843" s="22">
        <v>16.900260272892183</v>
      </c>
      <c r="H843" s="22">
        <v>0.63002362497272724</v>
      </c>
      <c r="I843" s="22">
        <v>469093.04589707917</v>
      </c>
      <c r="J843" s="22">
        <v>798806.95410292083</v>
      </c>
      <c r="K843" s="23">
        <v>3.9799999999999996E-12</v>
      </c>
    </row>
    <row r="844" spans="1:11">
      <c r="A844" s="20" t="s">
        <v>1869</v>
      </c>
      <c r="B844" s="21" t="s">
        <v>24</v>
      </c>
      <c r="C844" s="20" t="s">
        <v>111</v>
      </c>
      <c r="D844" s="20" t="s">
        <v>112</v>
      </c>
      <c r="E844" s="20" t="s">
        <v>200</v>
      </c>
      <c r="F844" s="20" t="s">
        <v>1870</v>
      </c>
      <c r="G844" s="22">
        <v>15.462306723170313</v>
      </c>
      <c r="H844" s="22">
        <v>0.73002039477257907</v>
      </c>
      <c r="I844" s="22">
        <v>707157.57997218368</v>
      </c>
      <c r="J844" s="22">
        <v>1912142.4200278164</v>
      </c>
      <c r="K844" s="23">
        <v>5.2239999999999999E-11</v>
      </c>
    </row>
    <row r="845" spans="1:11">
      <c r="A845" s="20" t="s">
        <v>1871</v>
      </c>
      <c r="B845" s="21" t="s">
        <v>24</v>
      </c>
      <c r="C845" s="20" t="s">
        <v>111</v>
      </c>
      <c r="D845" s="20" t="s">
        <v>112</v>
      </c>
      <c r="E845" s="20" t="s">
        <v>200</v>
      </c>
      <c r="F845" s="20" t="s">
        <v>1872</v>
      </c>
      <c r="G845" s="22">
        <v>14.024653600402038</v>
      </c>
      <c r="H845" s="22">
        <v>0.82999627257287634</v>
      </c>
      <c r="I845" s="22">
        <v>236798.19193324054</v>
      </c>
      <c r="J845" s="22">
        <v>1156101.8080667595</v>
      </c>
      <c r="K845" s="23">
        <v>1.7159999999999999E-11</v>
      </c>
    </row>
    <row r="846" spans="1:11">
      <c r="A846" s="20" t="s">
        <v>1873</v>
      </c>
      <c r="B846" s="21" t="s">
        <v>24</v>
      </c>
      <c r="C846" s="20" t="s">
        <v>111</v>
      </c>
      <c r="D846" s="20" t="s">
        <v>112</v>
      </c>
      <c r="E846" s="20" t="s">
        <v>222</v>
      </c>
      <c r="F846" s="20" t="s">
        <v>1874</v>
      </c>
      <c r="G846" s="22">
        <v>15.894342642234136</v>
      </c>
      <c r="H846" s="22">
        <v>0.69997617230638831</v>
      </c>
      <c r="I846" s="22">
        <v>749879.55493741308</v>
      </c>
      <c r="J846" s="22">
        <v>1749520.445062587</v>
      </c>
      <c r="K846" s="23">
        <v>3.368E-11</v>
      </c>
    </row>
    <row r="847" spans="1:11">
      <c r="A847" s="20" t="s">
        <v>1875</v>
      </c>
      <c r="B847" s="21" t="s">
        <v>24</v>
      </c>
      <c r="C847" s="20" t="s">
        <v>111</v>
      </c>
      <c r="D847" s="20" t="s">
        <v>112</v>
      </c>
      <c r="E847" s="20" t="s">
        <v>197</v>
      </c>
      <c r="F847" s="20" t="s">
        <v>1876</v>
      </c>
      <c r="G847" s="22">
        <v>16.756003889158968</v>
      </c>
      <c r="H847" s="22">
        <v>0.64005536236724836</v>
      </c>
      <c r="I847" s="22">
        <v>444243.67176634207</v>
      </c>
      <c r="J847" s="22">
        <v>789956.32823365787</v>
      </c>
      <c r="K847" s="23">
        <v>2.0400000000000002E-12</v>
      </c>
    </row>
    <row r="848" spans="1:11">
      <c r="A848" s="20" t="s">
        <v>1877</v>
      </c>
      <c r="B848" s="21" t="s">
        <v>24</v>
      </c>
      <c r="C848" s="20" t="s">
        <v>111</v>
      </c>
      <c r="D848" s="20" t="s">
        <v>112</v>
      </c>
      <c r="E848" s="20" t="s">
        <v>200</v>
      </c>
      <c r="F848" s="20" t="s">
        <v>1878</v>
      </c>
      <c r="G848" s="22">
        <v>15.606507379307741</v>
      </c>
      <c r="H848" s="22">
        <v>0.71999253273242414</v>
      </c>
      <c r="I848" s="22">
        <v>741823.78303198877</v>
      </c>
      <c r="J848" s="22">
        <v>1907476.2169680113</v>
      </c>
      <c r="K848" s="23">
        <v>9.7600000000000004E-12</v>
      </c>
    </row>
    <row r="849" spans="1:11">
      <c r="A849" s="20" t="s">
        <v>1879</v>
      </c>
      <c r="B849" s="21" t="s">
        <v>24</v>
      </c>
      <c r="C849" s="20" t="s">
        <v>111</v>
      </c>
      <c r="D849" s="20" t="s">
        <v>112</v>
      </c>
      <c r="E849" s="20" t="s">
        <v>353</v>
      </c>
      <c r="F849" s="20" t="s">
        <v>1880</v>
      </c>
      <c r="G849" s="22">
        <v>15.606675455417067</v>
      </c>
      <c r="H849" s="22">
        <v>0.71998084454679645</v>
      </c>
      <c r="I849" s="22">
        <v>467295.96662030608</v>
      </c>
      <c r="J849" s="22">
        <v>1201504.033379694</v>
      </c>
      <c r="K849" s="23">
        <v>4.6039999999999997E-11</v>
      </c>
    </row>
    <row r="850" spans="1:11">
      <c r="A850" s="20" t="s">
        <v>1881</v>
      </c>
      <c r="B850" s="21" t="s">
        <v>24</v>
      </c>
      <c r="C850" s="20" t="s">
        <v>111</v>
      </c>
      <c r="D850" s="20" t="s">
        <v>112</v>
      </c>
      <c r="E850" s="20" t="s">
        <v>222</v>
      </c>
      <c r="F850" s="20" t="s">
        <v>1882</v>
      </c>
      <c r="G850" s="22">
        <v>15.606228757204079</v>
      </c>
      <c r="H850" s="22">
        <v>0.72001190840027274</v>
      </c>
      <c r="I850" s="22">
        <v>378935.88317107089</v>
      </c>
      <c r="J850" s="22">
        <v>974464.11682892917</v>
      </c>
      <c r="K850" s="23">
        <v>9.8000000000000007E-13</v>
      </c>
    </row>
    <row r="851" spans="1:11">
      <c r="A851" s="20" t="s">
        <v>1883</v>
      </c>
      <c r="B851" s="21" t="s">
        <v>24</v>
      </c>
      <c r="C851" s="20" t="s">
        <v>111</v>
      </c>
      <c r="D851" s="20" t="s">
        <v>112</v>
      </c>
      <c r="E851" s="20" t="s">
        <v>200</v>
      </c>
      <c r="F851" s="20" t="s">
        <v>1884</v>
      </c>
      <c r="G851" s="22">
        <v>16.756800146782258</v>
      </c>
      <c r="H851" s="22">
        <v>0.63999998979261075</v>
      </c>
      <c r="I851" s="22">
        <v>784836.02225312928</v>
      </c>
      <c r="J851" s="22">
        <v>1395263.9777468706</v>
      </c>
      <c r="K851" s="23">
        <v>1.6559999999999999E-11</v>
      </c>
    </row>
    <row r="852" spans="1:11">
      <c r="A852" s="20" t="s">
        <v>1885</v>
      </c>
      <c r="B852" s="21" t="s">
        <v>24</v>
      </c>
      <c r="C852" s="20" t="s">
        <v>111</v>
      </c>
      <c r="D852" s="20" t="s">
        <v>112</v>
      </c>
      <c r="E852" s="20" t="s">
        <v>200</v>
      </c>
      <c r="F852" s="20" t="s">
        <v>1886</v>
      </c>
      <c r="G852" s="22">
        <v>14.600434813600399</v>
      </c>
      <c r="H852" s="22">
        <v>0.7899558544088735</v>
      </c>
      <c r="I852" s="22">
        <v>294670.93184979138</v>
      </c>
      <c r="J852" s="22">
        <v>1108229.0681502086</v>
      </c>
      <c r="K852" s="23">
        <v>6.1599999999999996E-12</v>
      </c>
    </row>
    <row r="853" spans="1:11">
      <c r="A853" s="20" t="s">
        <v>1887</v>
      </c>
      <c r="B853" s="21" t="s">
        <v>24</v>
      </c>
      <c r="C853" s="20" t="s">
        <v>111</v>
      </c>
      <c r="D853" s="20" t="s">
        <v>112</v>
      </c>
      <c r="E853" s="20" t="s">
        <v>222</v>
      </c>
      <c r="F853" s="20" t="s">
        <v>1888</v>
      </c>
      <c r="G853" s="22">
        <v>16.181377236273907</v>
      </c>
      <c r="H853" s="22">
        <v>0.68001549121878258</v>
      </c>
      <c r="I853" s="22">
        <v>414955.91098748276</v>
      </c>
      <c r="J853" s="22">
        <v>881844.08901251724</v>
      </c>
      <c r="K853" s="23">
        <v>5.5400000000000002E-12</v>
      </c>
    </row>
    <row r="854" spans="1:11">
      <c r="A854" s="20" t="s">
        <v>1889</v>
      </c>
      <c r="B854" s="21" t="s">
        <v>24</v>
      </c>
      <c r="C854" s="20" t="s">
        <v>111</v>
      </c>
      <c r="D854" s="20" t="s">
        <v>112</v>
      </c>
      <c r="E854" s="20" t="s">
        <v>200</v>
      </c>
      <c r="F854" s="20" t="s">
        <v>1890</v>
      </c>
      <c r="G854" s="22">
        <v>15.462659273242096</v>
      </c>
      <c r="H854" s="22">
        <v>0.72999587807774025</v>
      </c>
      <c r="I854" s="22">
        <v>457710.98748261476</v>
      </c>
      <c r="J854" s="22">
        <v>1237489.0125173852</v>
      </c>
      <c r="K854" s="23">
        <v>6.1599999999999999E-11</v>
      </c>
    </row>
    <row r="855" spans="1:11">
      <c r="A855" s="20" t="s">
        <v>1891</v>
      </c>
      <c r="B855" s="21" t="s">
        <v>24</v>
      </c>
      <c r="C855" s="20" t="s">
        <v>111</v>
      </c>
      <c r="D855" s="20" t="s">
        <v>112</v>
      </c>
      <c r="E855" s="20" t="s">
        <v>200</v>
      </c>
      <c r="F855" s="20" t="s">
        <v>1892</v>
      </c>
      <c r="G855" s="22">
        <v>14.456000572164211</v>
      </c>
      <c r="H855" s="22">
        <v>0.79999996021111197</v>
      </c>
      <c r="I855" s="22">
        <v>419460.08344923484</v>
      </c>
      <c r="J855" s="22">
        <v>1677839.916550765</v>
      </c>
      <c r="K855" s="23">
        <v>5.8599999999999997E-11</v>
      </c>
    </row>
    <row r="856" spans="1:11">
      <c r="A856" s="20" t="s">
        <v>1893</v>
      </c>
      <c r="B856" s="21" t="s">
        <v>24</v>
      </c>
      <c r="C856" s="20" t="s">
        <v>111</v>
      </c>
      <c r="D856" s="20" t="s">
        <v>112</v>
      </c>
      <c r="E856" s="20" t="s">
        <v>200</v>
      </c>
      <c r="F856" s="20" t="s">
        <v>1894</v>
      </c>
      <c r="G856" s="22">
        <v>14.887156116267438</v>
      </c>
      <c r="H856" s="22">
        <v>0.77001695992576935</v>
      </c>
      <c r="I856" s="22">
        <v>413808.48400556319</v>
      </c>
      <c r="J856" s="22">
        <v>1385491.5159944368</v>
      </c>
      <c r="K856" s="23">
        <v>3.0679999999999998E-11</v>
      </c>
    </row>
    <row r="857" spans="1:11">
      <c r="A857" s="20" t="s">
        <v>1895</v>
      </c>
      <c r="B857" s="21" t="s">
        <v>24</v>
      </c>
      <c r="C857" s="20" t="s">
        <v>111</v>
      </c>
      <c r="D857" s="20" t="s">
        <v>112</v>
      </c>
      <c r="E857" s="20" t="s">
        <v>353</v>
      </c>
      <c r="F857" s="20" t="s">
        <v>1896</v>
      </c>
      <c r="G857" s="22">
        <v>18.051417779432889</v>
      </c>
      <c r="H857" s="22">
        <v>0.54997094718825534</v>
      </c>
      <c r="I857" s="22">
        <v>845919.61057023646</v>
      </c>
      <c r="J857" s="22">
        <v>1033780.3894297635</v>
      </c>
      <c r="K857" s="23">
        <v>5.2639999999999999E-11</v>
      </c>
    </row>
    <row r="858" spans="1:11">
      <c r="A858" s="20" t="s">
        <v>1897</v>
      </c>
      <c r="B858" s="21" t="s">
        <v>24</v>
      </c>
      <c r="C858" s="20" t="s">
        <v>111</v>
      </c>
      <c r="D858" s="20" t="s">
        <v>112</v>
      </c>
      <c r="E858" s="20" t="s">
        <v>197</v>
      </c>
      <c r="F858" s="20" t="s">
        <v>1898</v>
      </c>
      <c r="G858" s="22">
        <v>17.907379690260889</v>
      </c>
      <c r="H858" s="22">
        <v>0.5599875041543193</v>
      </c>
      <c r="I858" s="22">
        <v>423336.0222531294</v>
      </c>
      <c r="J858" s="22">
        <v>538763.9777468706</v>
      </c>
      <c r="K858" s="23">
        <v>4.9800000000000002E-12</v>
      </c>
    </row>
    <row r="859" spans="1:11">
      <c r="A859" s="20" t="s">
        <v>1899</v>
      </c>
      <c r="B859" s="21" t="s">
        <v>24</v>
      </c>
      <c r="C859" s="20" t="s">
        <v>111</v>
      </c>
      <c r="D859" s="20" t="s">
        <v>112</v>
      </c>
      <c r="E859" s="20" t="s">
        <v>1542</v>
      </c>
      <c r="F859" s="20" t="s">
        <v>1900</v>
      </c>
      <c r="G859" s="22">
        <v>13.017970665226244</v>
      </c>
      <c r="H859" s="22">
        <v>0.90000203997035855</v>
      </c>
      <c r="I859" s="22">
        <v>481330.18080667616</v>
      </c>
      <c r="J859" s="22">
        <v>4332069.8191933241</v>
      </c>
      <c r="K859" s="23">
        <v>4.544E-11</v>
      </c>
    </row>
    <row r="860" spans="1:11">
      <c r="A860" s="20" t="s">
        <v>1901</v>
      </c>
      <c r="B860" s="21" t="s">
        <v>24</v>
      </c>
      <c r="C860" s="20" t="s">
        <v>111</v>
      </c>
      <c r="D860" s="20" t="s">
        <v>112</v>
      </c>
      <c r="E860" s="20" t="s">
        <v>252</v>
      </c>
      <c r="F860" s="20" t="s">
        <v>1902</v>
      </c>
      <c r="G860" s="22">
        <v>16.037739100465277</v>
      </c>
      <c r="H860" s="22">
        <v>0.69000423501632291</v>
      </c>
      <c r="I860" s="22">
        <v>881463.65785813634</v>
      </c>
      <c r="J860" s="22">
        <v>1962006.3421418637</v>
      </c>
      <c r="K860" s="23">
        <v>5.0639999999999999E-11</v>
      </c>
    </row>
    <row r="861" spans="1:11">
      <c r="A861" s="20" t="s">
        <v>1903</v>
      </c>
      <c r="B861" s="21" t="s">
        <v>24</v>
      </c>
      <c r="C861" s="20" t="s">
        <v>111</v>
      </c>
      <c r="D861" s="20" t="s">
        <v>112</v>
      </c>
      <c r="E861" s="20" t="s">
        <v>197</v>
      </c>
      <c r="F861" s="20" t="s">
        <v>1904</v>
      </c>
      <c r="G861" s="22">
        <v>16.037727477332648</v>
      </c>
      <c r="H861" s="22">
        <v>0.69000504330092849</v>
      </c>
      <c r="I861" s="22">
        <v>482073.1571627261</v>
      </c>
      <c r="J861" s="22">
        <v>1073026.8428372738</v>
      </c>
      <c r="K861" s="23">
        <v>4.6439999999999997E-11</v>
      </c>
    </row>
    <row r="862" spans="1:11">
      <c r="A862" s="20" t="s">
        <v>1905</v>
      </c>
      <c r="B862" s="21" t="s">
        <v>24</v>
      </c>
      <c r="C862" s="20" t="s">
        <v>113</v>
      </c>
      <c r="D862" s="20" t="s">
        <v>114</v>
      </c>
      <c r="E862" s="20" t="s">
        <v>200</v>
      </c>
      <c r="F862" s="20" t="s">
        <v>1906</v>
      </c>
      <c r="G862" s="22">
        <v>20.495620885009952</v>
      </c>
      <c r="H862" s="22">
        <v>0.37999854763491298</v>
      </c>
      <c r="I862" s="22">
        <v>809845.89707927662</v>
      </c>
      <c r="J862" s="22">
        <v>496354.10292072332</v>
      </c>
      <c r="K862" s="23">
        <v>2.27E-11</v>
      </c>
    </row>
    <row r="863" spans="1:11">
      <c r="A863" s="20" t="s">
        <v>1907</v>
      </c>
      <c r="B863" s="21" t="s">
        <v>24</v>
      </c>
      <c r="C863" s="20" t="s">
        <v>111</v>
      </c>
      <c r="D863" s="20" t="s">
        <v>112</v>
      </c>
      <c r="E863" s="20" t="s">
        <v>200</v>
      </c>
      <c r="F863" s="20" t="s">
        <v>1908</v>
      </c>
      <c r="G863" s="22">
        <v>13.737383474576271</v>
      </c>
      <c r="H863" s="22">
        <v>0.84997333278329135</v>
      </c>
      <c r="I863" s="22">
        <v>283250.34770514595</v>
      </c>
      <c r="J863" s="22">
        <v>1604749.6522948542</v>
      </c>
      <c r="K863" s="23">
        <v>4.6840000000000003E-11</v>
      </c>
    </row>
    <row r="864" spans="1:11">
      <c r="A864" s="20" t="s">
        <v>1909</v>
      </c>
      <c r="B864" s="21" t="s">
        <v>24</v>
      </c>
      <c r="C864" s="20" t="s">
        <v>111</v>
      </c>
      <c r="D864" s="20" t="s">
        <v>112</v>
      </c>
      <c r="E864" s="20" t="s">
        <v>200</v>
      </c>
      <c r="F864" s="20" t="s">
        <v>1910</v>
      </c>
      <c r="G864" s="22">
        <v>16.325794488503451</v>
      </c>
      <c r="H864" s="22">
        <v>0.66997256686345963</v>
      </c>
      <c r="I864" s="22">
        <v>578439.08205841435</v>
      </c>
      <c r="J864" s="22">
        <v>1174260.9179415856</v>
      </c>
      <c r="K864" s="23">
        <v>3.9639999999999998E-11</v>
      </c>
    </row>
    <row r="865" spans="1:11">
      <c r="A865" s="20" t="s">
        <v>1911</v>
      </c>
      <c r="B865" s="21" t="s">
        <v>24</v>
      </c>
      <c r="C865" s="20" t="s">
        <v>111</v>
      </c>
      <c r="D865" s="20" t="s">
        <v>112</v>
      </c>
      <c r="E865" s="20" t="s">
        <v>346</v>
      </c>
      <c r="F865" s="20" t="s">
        <v>1912</v>
      </c>
      <c r="G865" s="22">
        <v>14.312492022048158</v>
      </c>
      <c r="H865" s="22">
        <v>0.80997969248621993</v>
      </c>
      <c r="I865" s="22">
        <v>327499.99999999994</v>
      </c>
      <c r="J865" s="22">
        <v>1396000</v>
      </c>
      <c r="K865" s="23">
        <v>0</v>
      </c>
    </row>
    <row r="866" spans="1:11">
      <c r="A866" s="20" t="s">
        <v>1913</v>
      </c>
      <c r="B866" s="21" t="s">
        <v>24</v>
      </c>
      <c r="C866" s="20" t="s">
        <v>111</v>
      </c>
      <c r="D866" s="20" t="s">
        <v>112</v>
      </c>
      <c r="E866" s="20" t="s">
        <v>200</v>
      </c>
      <c r="F866" s="20" t="s">
        <v>1914</v>
      </c>
      <c r="G866" s="22">
        <v>17.475816127775612</v>
      </c>
      <c r="H866" s="22">
        <v>0.58999887845788512</v>
      </c>
      <c r="I866" s="22">
        <v>526236.4394993044</v>
      </c>
      <c r="J866" s="22">
        <v>757263.5605006956</v>
      </c>
      <c r="K866" s="23">
        <v>8.4799999999999994E-12</v>
      </c>
    </row>
    <row r="867" spans="1:11">
      <c r="A867" s="20" t="s">
        <v>1915</v>
      </c>
      <c r="B867" s="21" t="s">
        <v>24</v>
      </c>
      <c r="C867" s="20" t="s">
        <v>111</v>
      </c>
      <c r="D867" s="20" t="s">
        <v>112</v>
      </c>
      <c r="E867" s="20" t="s">
        <v>200</v>
      </c>
      <c r="F867" s="20" t="s">
        <v>1916</v>
      </c>
      <c r="G867" s="22">
        <v>16.613063592880106</v>
      </c>
      <c r="H867" s="22">
        <v>0.64999557768566718</v>
      </c>
      <c r="I867" s="22">
        <v>446360.63977746863</v>
      </c>
      <c r="J867" s="22">
        <v>828939.36022253137</v>
      </c>
      <c r="K867" s="23">
        <v>4.2200000000000002E-12</v>
      </c>
    </row>
    <row r="868" spans="1:11">
      <c r="A868" s="20" t="s">
        <v>1917</v>
      </c>
      <c r="B868" s="21" t="s">
        <v>24</v>
      </c>
      <c r="C868" s="20" t="s">
        <v>111</v>
      </c>
      <c r="D868" s="20" t="s">
        <v>112</v>
      </c>
      <c r="E868" s="20" t="s">
        <v>200</v>
      </c>
      <c r="F868" s="20" t="s">
        <v>1918</v>
      </c>
      <c r="G868" s="22">
        <v>16.181778081184689</v>
      </c>
      <c r="H868" s="22">
        <v>0.67998761605113434</v>
      </c>
      <c r="I868" s="22">
        <v>609399.58275382489</v>
      </c>
      <c r="J868" s="22">
        <v>1294900.4172461752</v>
      </c>
      <c r="K868" s="23">
        <v>6.1400000000000003E-11</v>
      </c>
    </row>
    <row r="869" spans="1:11">
      <c r="A869" s="20" t="s">
        <v>1919</v>
      </c>
      <c r="B869" s="21" t="s">
        <v>24</v>
      </c>
      <c r="C869" s="20" t="s">
        <v>111</v>
      </c>
      <c r="D869" s="20" t="s">
        <v>112</v>
      </c>
      <c r="E869" s="20" t="s">
        <v>346</v>
      </c>
      <c r="F869" s="20" t="s">
        <v>1920</v>
      </c>
      <c r="G869" s="22">
        <v>15.750107309296052</v>
      </c>
      <c r="H869" s="22">
        <v>0.71000644580695049</v>
      </c>
      <c r="I869" s="22">
        <v>1891685.9527121005</v>
      </c>
      <c r="J869" s="22">
        <v>4631514.0472878991</v>
      </c>
      <c r="K869" s="23">
        <v>2E-12</v>
      </c>
    </row>
    <row r="870" spans="1:11">
      <c r="A870" s="20" t="s">
        <v>1921</v>
      </c>
      <c r="B870" s="21" t="s">
        <v>24</v>
      </c>
      <c r="C870" s="20" t="s">
        <v>113</v>
      </c>
      <c r="D870" s="20" t="s">
        <v>114</v>
      </c>
      <c r="E870" s="20" t="s">
        <v>346</v>
      </c>
      <c r="F870" s="20" t="s">
        <v>1922</v>
      </c>
      <c r="G870" s="22">
        <v>19.057450160771705</v>
      </c>
      <c r="H870" s="22">
        <v>0.48001041997415134</v>
      </c>
      <c r="I870" s="22">
        <v>1617167.5938803896</v>
      </c>
      <c r="J870" s="22">
        <v>1492832.4061196106</v>
      </c>
      <c r="K870" s="23">
        <v>8.1999999999999998E-12</v>
      </c>
    </row>
    <row r="871" spans="1:11">
      <c r="A871" s="20" t="s">
        <v>1923</v>
      </c>
      <c r="B871" s="21" t="s">
        <v>24</v>
      </c>
      <c r="C871" s="20" t="s">
        <v>111</v>
      </c>
      <c r="D871" s="20" t="s">
        <v>112</v>
      </c>
      <c r="E871" s="20" t="s">
        <v>520</v>
      </c>
      <c r="F871" s="20" t="s">
        <v>1924</v>
      </c>
      <c r="G871" s="22">
        <v>13.161789033742474</v>
      </c>
      <c r="H871" s="22">
        <v>0.89000076260483485</v>
      </c>
      <c r="I871" s="22">
        <v>5913900.0000000037</v>
      </c>
      <c r="J871" s="22">
        <v>47849200</v>
      </c>
      <c r="K871" s="23">
        <v>0</v>
      </c>
    </row>
    <row r="872" spans="1:11">
      <c r="A872" s="20" t="s">
        <v>1925</v>
      </c>
      <c r="B872" s="21" t="s">
        <v>24</v>
      </c>
      <c r="C872" s="20" t="s">
        <v>111</v>
      </c>
      <c r="D872" s="20" t="s">
        <v>112</v>
      </c>
      <c r="E872" s="20" t="s">
        <v>252</v>
      </c>
      <c r="F872" s="20" t="s">
        <v>1926</v>
      </c>
      <c r="G872" s="22">
        <v>16.037740352105391</v>
      </c>
      <c r="H872" s="22">
        <v>0.6900041479759812</v>
      </c>
      <c r="I872" s="22">
        <v>740368.98331015254</v>
      </c>
      <c r="J872" s="22">
        <v>1647950.0166898475</v>
      </c>
      <c r="K872" s="23">
        <v>8.92E-12</v>
      </c>
    </row>
    <row r="873" spans="1:11">
      <c r="A873" s="20" t="s">
        <v>1927</v>
      </c>
      <c r="B873" s="21" t="s">
        <v>24</v>
      </c>
      <c r="C873" s="20" t="s">
        <v>111</v>
      </c>
      <c r="D873" s="20" t="s">
        <v>112</v>
      </c>
      <c r="E873" s="20" t="s">
        <v>1714</v>
      </c>
      <c r="F873" s="20" t="s">
        <v>1928</v>
      </c>
      <c r="G873" s="22">
        <v>12.155302404733353</v>
      </c>
      <c r="H873" s="22">
        <v>0.95999287866944694</v>
      </c>
      <c r="I873" s="22">
        <v>22286.687065368533</v>
      </c>
      <c r="J873" s="22">
        <v>534781.31293463148</v>
      </c>
      <c r="K873" s="23">
        <v>4.8200000000000001E-12</v>
      </c>
    </row>
    <row r="874" spans="1:11">
      <c r="A874" s="20" t="s">
        <v>1929</v>
      </c>
      <c r="B874" s="21" t="s">
        <v>24</v>
      </c>
      <c r="C874" s="20" t="s">
        <v>111</v>
      </c>
      <c r="D874" s="20" t="s">
        <v>112</v>
      </c>
      <c r="E874" s="20" t="s">
        <v>252</v>
      </c>
      <c r="F874" s="20" t="s">
        <v>1930</v>
      </c>
      <c r="G874" s="22">
        <v>16.037737072711376</v>
      </c>
      <c r="H874" s="22">
        <v>0.69000437602841613</v>
      </c>
      <c r="I874" s="22">
        <v>716988.25869262835</v>
      </c>
      <c r="J874" s="22">
        <v>1595909.7413073715</v>
      </c>
      <c r="K874" s="23">
        <v>3.2520000000000001E-11</v>
      </c>
    </row>
    <row r="875" spans="1:11">
      <c r="A875" s="20" t="s">
        <v>1931</v>
      </c>
      <c r="B875" s="21" t="s">
        <v>24</v>
      </c>
      <c r="C875" s="20" t="s">
        <v>111</v>
      </c>
      <c r="D875" s="20" t="s">
        <v>112</v>
      </c>
      <c r="E875" s="20" t="s">
        <v>1714</v>
      </c>
      <c r="F875" s="20" t="s">
        <v>1932</v>
      </c>
      <c r="G875" s="22">
        <v>12.155317238482816</v>
      </c>
      <c r="H875" s="22">
        <v>0.95999184711524232</v>
      </c>
      <c r="I875" s="22">
        <v>22100.183588317061</v>
      </c>
      <c r="J875" s="22">
        <v>530291.81641168299</v>
      </c>
      <c r="K875" s="23">
        <v>1.0559999999999999E-12</v>
      </c>
    </row>
    <row r="876" spans="1:11">
      <c r="A876" s="20" t="s">
        <v>1933</v>
      </c>
      <c r="B876" s="21" t="s">
        <v>24</v>
      </c>
      <c r="C876" s="20" t="s">
        <v>111</v>
      </c>
      <c r="D876" s="20" t="s">
        <v>112</v>
      </c>
      <c r="E876" s="20" t="s">
        <v>252</v>
      </c>
      <c r="F876" s="20" t="s">
        <v>1934</v>
      </c>
      <c r="G876" s="22">
        <v>16.037746720737406</v>
      </c>
      <c r="H876" s="22">
        <v>0.69000370509475617</v>
      </c>
      <c r="I876" s="22">
        <v>381981.46453407523</v>
      </c>
      <c r="J876" s="22">
        <v>850231.53546592477</v>
      </c>
      <c r="K876" s="23">
        <v>1.5000000000000001E-12</v>
      </c>
    </row>
    <row r="877" spans="1:11">
      <c r="A877" s="20" t="s">
        <v>1935</v>
      </c>
      <c r="B877" s="21" t="s">
        <v>24</v>
      </c>
      <c r="C877" s="20" t="s">
        <v>111</v>
      </c>
      <c r="D877" s="20" t="s">
        <v>112</v>
      </c>
      <c r="E877" s="20" t="s">
        <v>384</v>
      </c>
      <c r="F877" s="20" t="s">
        <v>1936</v>
      </c>
      <c r="G877" s="22">
        <v>16.037743450898866</v>
      </c>
      <c r="H877" s="22">
        <v>0.69000393248269365</v>
      </c>
      <c r="I877" s="22">
        <v>76941.643949930469</v>
      </c>
      <c r="J877" s="22">
        <v>171260.35605006953</v>
      </c>
      <c r="K877" s="23">
        <v>6.3799999999999999E-12</v>
      </c>
    </row>
    <row r="878" spans="1:11">
      <c r="A878" s="20" t="s">
        <v>1937</v>
      </c>
      <c r="B878" s="21" t="s">
        <v>24</v>
      </c>
      <c r="C878" s="20" t="s">
        <v>111</v>
      </c>
      <c r="D878" s="20" t="s">
        <v>112</v>
      </c>
      <c r="E878" s="20" t="s">
        <v>378</v>
      </c>
      <c r="F878" s="20" t="s">
        <v>1938</v>
      </c>
      <c r="G878" s="22">
        <v>16.037740352105391</v>
      </c>
      <c r="H878" s="22">
        <v>0.6900041479759812</v>
      </c>
      <c r="I878" s="22">
        <v>935202.92628650845</v>
      </c>
      <c r="J878" s="22">
        <v>2081621.0737134914</v>
      </c>
      <c r="K878" s="23">
        <v>3.812E-11</v>
      </c>
    </row>
    <row r="879" spans="1:11">
      <c r="A879" s="20" t="s">
        <v>1939</v>
      </c>
      <c r="B879" s="21" t="s">
        <v>24</v>
      </c>
      <c r="C879" s="20" t="s">
        <v>111</v>
      </c>
      <c r="D879" s="20" t="s">
        <v>112</v>
      </c>
      <c r="E879" s="20" t="s">
        <v>384</v>
      </c>
      <c r="F879" s="20" t="s">
        <v>1940</v>
      </c>
      <c r="G879" s="22">
        <v>16.037712261693926</v>
      </c>
      <c r="H879" s="22">
        <v>0.69000610141210528</v>
      </c>
      <c r="I879" s="22">
        <v>74390.785813630035</v>
      </c>
      <c r="J879" s="22">
        <v>165584.21418636997</v>
      </c>
      <c r="K879" s="23">
        <v>5.9999999999999997E-13</v>
      </c>
    </row>
    <row r="880" spans="1:11">
      <c r="A880" s="20" t="s">
        <v>1941</v>
      </c>
      <c r="B880" s="21" t="s">
        <v>24</v>
      </c>
      <c r="C880" s="20" t="s">
        <v>113</v>
      </c>
      <c r="D880" s="20" t="s">
        <v>114</v>
      </c>
      <c r="E880" s="20" t="s">
        <v>231</v>
      </c>
      <c r="F880" s="20" t="s">
        <v>1942</v>
      </c>
      <c r="G880" s="22">
        <v>22.509288157332193</v>
      </c>
      <c r="H880" s="22">
        <v>0.23996605303670426</v>
      </c>
      <c r="I880" s="22">
        <v>711087.76077885949</v>
      </c>
      <c r="J880" s="22">
        <v>224512.23922114051</v>
      </c>
      <c r="K880" s="23">
        <v>6.8000000000000001E-12</v>
      </c>
    </row>
    <row r="881" spans="1:11">
      <c r="A881" s="20" t="s">
        <v>1943</v>
      </c>
      <c r="B881" s="21" t="s">
        <v>24</v>
      </c>
      <c r="C881" s="20" t="s">
        <v>111</v>
      </c>
      <c r="D881" s="20" t="s">
        <v>112</v>
      </c>
      <c r="E881" s="20" t="s">
        <v>520</v>
      </c>
      <c r="F881" s="20" t="s">
        <v>1944</v>
      </c>
      <c r="G881" s="22">
        <v>12.730400748056073</v>
      </c>
      <c r="H881" s="22">
        <v>0.91999994797941076</v>
      </c>
      <c r="I881" s="22">
        <v>12251495.966620311</v>
      </c>
      <c r="J881" s="22">
        <v>140892104.0333797</v>
      </c>
      <c r="K881" s="23">
        <v>3.3879999999999999E-9</v>
      </c>
    </row>
    <row r="882" spans="1:11">
      <c r="A882" s="20" t="s">
        <v>1945</v>
      </c>
      <c r="B882" s="21" t="s">
        <v>24</v>
      </c>
      <c r="C882" s="20" t="s">
        <v>111</v>
      </c>
      <c r="D882" s="20" t="s">
        <v>112</v>
      </c>
      <c r="E882" s="20" t="s">
        <v>200</v>
      </c>
      <c r="F882" s="20" t="s">
        <v>1946</v>
      </c>
      <c r="G882" s="22">
        <v>13.737030639149014</v>
      </c>
      <c r="H882" s="22">
        <v>0.84999786932204358</v>
      </c>
      <c r="I882" s="22">
        <v>329974.68706536852</v>
      </c>
      <c r="J882" s="22">
        <v>1869825.3129346315</v>
      </c>
      <c r="K882" s="23">
        <v>3.1320000000000001E-11</v>
      </c>
    </row>
    <row r="883" spans="1:11">
      <c r="A883" s="20" t="s">
        <v>1947</v>
      </c>
      <c r="B883" s="21" t="s">
        <v>24</v>
      </c>
      <c r="C883" s="20" t="s">
        <v>111</v>
      </c>
      <c r="D883" s="20" t="s">
        <v>112</v>
      </c>
      <c r="E883" s="20" t="s">
        <v>346</v>
      </c>
      <c r="F883" s="20" t="s">
        <v>1948</v>
      </c>
      <c r="G883" s="22">
        <v>12.87397381457891</v>
      </c>
      <c r="H883" s="22">
        <v>0.91001572916697426</v>
      </c>
      <c r="I883" s="22">
        <v>203436.43949930457</v>
      </c>
      <c r="J883" s="22">
        <v>2057363.5605006954</v>
      </c>
      <c r="K883" s="23">
        <v>6.3800000000000002E-11</v>
      </c>
    </row>
    <row r="884" spans="1:11">
      <c r="A884" s="20" t="s">
        <v>1949</v>
      </c>
      <c r="B884" s="21" t="s">
        <v>24</v>
      </c>
      <c r="C884" s="20" t="s">
        <v>111</v>
      </c>
      <c r="D884" s="20" t="s">
        <v>112</v>
      </c>
      <c r="E884" s="20" t="s">
        <v>346</v>
      </c>
      <c r="F884" s="20" t="s">
        <v>1950</v>
      </c>
      <c r="G884" s="22">
        <v>12.154977501607029</v>
      </c>
      <c r="H884" s="22">
        <v>0.96001547276724419</v>
      </c>
      <c r="I884" s="22">
        <v>93303.894297635678</v>
      </c>
      <c r="J884" s="22">
        <v>2240196.1057023644</v>
      </c>
      <c r="K884" s="23">
        <v>4.8427999999999997E-11</v>
      </c>
    </row>
    <row r="885" spans="1:11">
      <c r="A885" s="20" t="s">
        <v>1951</v>
      </c>
      <c r="B885" s="21" t="s">
        <v>24</v>
      </c>
      <c r="C885" s="20" t="s">
        <v>113</v>
      </c>
      <c r="D885" s="20" t="s">
        <v>114</v>
      </c>
      <c r="E885" s="20" t="s">
        <v>1952</v>
      </c>
      <c r="F885" s="20" t="s">
        <v>1953</v>
      </c>
      <c r="G885" s="22">
        <v>20.207865859426732</v>
      </c>
      <c r="H885" s="22">
        <v>0.40000932827352353</v>
      </c>
      <c r="I885" s="22">
        <v>1268500.2781641164</v>
      </c>
      <c r="J885" s="22">
        <v>845699.72183588345</v>
      </c>
      <c r="K885" s="23">
        <v>9.1920000000000004E-11</v>
      </c>
    </row>
    <row r="886" spans="1:11">
      <c r="A886" s="20" t="s">
        <v>1954</v>
      </c>
      <c r="B886" s="21" t="s">
        <v>24</v>
      </c>
      <c r="C886" s="20" t="s">
        <v>111</v>
      </c>
      <c r="D886" s="20" t="s">
        <v>112</v>
      </c>
      <c r="E886" s="20" t="s">
        <v>520</v>
      </c>
      <c r="F886" s="20" t="s">
        <v>1955</v>
      </c>
      <c r="G886" s="22">
        <v>11.723803634035436</v>
      </c>
      <c r="H886" s="22">
        <v>0.98999974728543561</v>
      </c>
      <c r="I886" s="22">
        <v>1525555.8720445</v>
      </c>
      <c r="J886" s="22">
        <v>151026176.1279555</v>
      </c>
      <c r="K886" s="23">
        <v>5.6999999999999998E-9</v>
      </c>
    </row>
    <row r="887" spans="1:11">
      <c r="A887" s="20" t="s">
        <v>1956</v>
      </c>
      <c r="B887" s="21" t="s">
        <v>24</v>
      </c>
      <c r="C887" s="20" t="s">
        <v>111</v>
      </c>
      <c r="D887" s="20" t="s">
        <v>112</v>
      </c>
      <c r="E887" s="20" t="s">
        <v>520</v>
      </c>
      <c r="F887" s="20" t="s">
        <v>1957</v>
      </c>
      <c r="G887" s="22">
        <v>11.723803558807827</v>
      </c>
      <c r="H887" s="22">
        <v>0.98999975251684103</v>
      </c>
      <c r="I887" s="22">
        <v>1517508.0848400416</v>
      </c>
      <c r="J887" s="22">
        <v>150229544.91515997</v>
      </c>
      <c r="K887" s="23">
        <v>2.3840000000000002E-10</v>
      </c>
    </row>
    <row r="888" spans="1:11">
      <c r="A888" s="20" t="s">
        <v>1958</v>
      </c>
      <c r="B888" s="21" t="s">
        <v>24</v>
      </c>
      <c r="C888" s="20" t="s">
        <v>111</v>
      </c>
      <c r="D888" s="20" t="s">
        <v>112</v>
      </c>
      <c r="E888" s="20" t="s">
        <v>520</v>
      </c>
      <c r="F888" s="20" t="s">
        <v>1959</v>
      </c>
      <c r="G888" s="22">
        <v>11.723803588500079</v>
      </c>
      <c r="H888" s="22">
        <v>0.98999975045201116</v>
      </c>
      <c r="I888" s="22">
        <v>1518922.0834492396</v>
      </c>
      <c r="J888" s="22">
        <v>150369495.91655076</v>
      </c>
      <c r="K888" s="23">
        <v>2.8504E-9</v>
      </c>
    </row>
    <row r="889" spans="1:11">
      <c r="A889" s="20" t="s">
        <v>1960</v>
      </c>
      <c r="B889" s="21" t="s">
        <v>24</v>
      </c>
      <c r="C889" s="20" t="s">
        <v>111</v>
      </c>
      <c r="D889" s="20" t="s">
        <v>112</v>
      </c>
      <c r="E889" s="20" t="s">
        <v>520</v>
      </c>
      <c r="F889" s="20" t="s">
        <v>1961</v>
      </c>
      <c r="G889" s="22">
        <v>11.72379763794997</v>
      </c>
      <c r="H889" s="22">
        <v>0.99000016425939019</v>
      </c>
      <c r="I889" s="22">
        <v>1552439.4993045805</v>
      </c>
      <c r="J889" s="22">
        <v>153694060.50069541</v>
      </c>
      <c r="K889" s="23">
        <v>5.0032000000000003E-9</v>
      </c>
    </row>
    <row r="890" spans="1:11">
      <c r="A890" s="20" t="s">
        <v>1962</v>
      </c>
      <c r="B890" s="21" t="s">
        <v>24</v>
      </c>
      <c r="C890" s="20" t="s">
        <v>113</v>
      </c>
      <c r="D890" s="20" t="s">
        <v>114</v>
      </c>
      <c r="E890" s="20" t="s">
        <v>236</v>
      </c>
      <c r="F890" s="20" t="s">
        <v>1963</v>
      </c>
      <c r="G890" s="22">
        <v>21.933189964157705</v>
      </c>
      <c r="H890" s="22">
        <v>0.28002851431448506</v>
      </c>
      <c r="I890" s="22">
        <v>1004360.2225312934</v>
      </c>
      <c r="J890" s="22">
        <v>390639.77746870666</v>
      </c>
      <c r="K890" s="23">
        <v>8.454E-11</v>
      </c>
    </row>
    <row r="891" spans="1:11">
      <c r="A891" s="20" t="s">
        <v>1964</v>
      </c>
      <c r="B891" s="21" t="s">
        <v>24</v>
      </c>
      <c r="C891" s="20" t="s">
        <v>113</v>
      </c>
      <c r="D891" s="20" t="s">
        <v>114</v>
      </c>
      <c r="E891" s="20" t="s">
        <v>197</v>
      </c>
      <c r="F891" s="20" t="s">
        <v>1965</v>
      </c>
      <c r="G891" s="22">
        <v>24.37829975293176</v>
      </c>
      <c r="H891" s="22">
        <v>0.10999306307845905</v>
      </c>
      <c r="I891" s="22">
        <v>2557612.9346314324</v>
      </c>
      <c r="J891" s="22">
        <v>316087.06536856777</v>
      </c>
      <c r="K891" s="23">
        <v>5.9759999999999996E-11</v>
      </c>
    </row>
    <row r="892" spans="1:11">
      <c r="A892" s="20" t="s">
        <v>1966</v>
      </c>
      <c r="B892" s="21" t="s">
        <v>24</v>
      </c>
      <c r="C892" s="20" t="s">
        <v>113</v>
      </c>
      <c r="D892" s="20" t="s">
        <v>114</v>
      </c>
      <c r="E892" s="20" t="s">
        <v>402</v>
      </c>
      <c r="F892" s="20" t="s">
        <v>1967</v>
      </c>
      <c r="G892" s="22">
        <v>21.358904569892474</v>
      </c>
      <c r="H892" s="22">
        <v>0.31996491169037045</v>
      </c>
      <c r="I892" s="22">
        <v>1011892.2114047288</v>
      </c>
      <c r="J892" s="22">
        <v>476107.78859527124</v>
      </c>
      <c r="K892" s="23">
        <v>2.898E-11</v>
      </c>
    </row>
    <row r="893" spans="1:11">
      <c r="A893" s="20" t="s">
        <v>1968</v>
      </c>
      <c r="B893" s="21" t="s">
        <v>24</v>
      </c>
      <c r="C893" s="20" t="s">
        <v>111</v>
      </c>
      <c r="D893" s="20" t="s">
        <v>112</v>
      </c>
      <c r="E893" s="20" t="s">
        <v>1251</v>
      </c>
      <c r="F893" s="20" t="s">
        <v>1969</v>
      </c>
      <c r="G893" s="22">
        <v>16.236845478572096</v>
      </c>
      <c r="H893" s="22">
        <v>0.67615817256105037</v>
      </c>
      <c r="I893" s="22">
        <v>4496899.9999999981</v>
      </c>
      <c r="J893" s="22">
        <v>9389200.0000000019</v>
      </c>
      <c r="K893" s="23">
        <v>0</v>
      </c>
    </row>
    <row r="894" spans="1:11">
      <c r="A894" s="20" t="s">
        <v>1970</v>
      </c>
      <c r="B894" s="21" t="s">
        <v>24</v>
      </c>
      <c r="C894" s="20" t="s">
        <v>111</v>
      </c>
      <c r="D894" s="20" t="s">
        <v>112</v>
      </c>
      <c r="E894" s="20" t="s">
        <v>222</v>
      </c>
      <c r="F894" s="20" t="s">
        <v>1642</v>
      </c>
      <c r="G894" s="22">
        <v>15.319290795201189</v>
      </c>
      <c r="H894" s="22">
        <v>0.7399658695965794</v>
      </c>
      <c r="I894" s="22">
        <v>244926.14742698186</v>
      </c>
      <c r="J894" s="22">
        <v>696973.85257301817</v>
      </c>
      <c r="K894" s="23">
        <v>1.1599999999999999E-12</v>
      </c>
    </row>
    <row r="895" spans="1:11">
      <c r="A895" s="20" t="s">
        <v>1971</v>
      </c>
      <c r="B895" s="21" t="s">
        <v>24</v>
      </c>
      <c r="C895" s="20" t="s">
        <v>111</v>
      </c>
      <c r="D895" s="20" t="s">
        <v>112</v>
      </c>
      <c r="E895" s="20" t="s">
        <v>252</v>
      </c>
      <c r="F895" s="20" t="s">
        <v>1972</v>
      </c>
      <c r="G895" s="22">
        <v>11.723805810640256</v>
      </c>
      <c r="H895" s="22">
        <v>0.9899995959220963</v>
      </c>
      <c r="I895" s="22">
        <v>12978.784422809449</v>
      </c>
      <c r="J895" s="22">
        <v>1284847.2155771905</v>
      </c>
      <c r="K895" s="23">
        <v>7.7760000000000008E-12</v>
      </c>
    </row>
    <row r="896" spans="1:11">
      <c r="A896" s="20" t="s">
        <v>1973</v>
      </c>
      <c r="B896" s="21" t="s">
        <v>24</v>
      </c>
      <c r="C896" s="20" t="s">
        <v>111</v>
      </c>
      <c r="D896" s="20" t="s">
        <v>112</v>
      </c>
      <c r="E896" s="20" t="s">
        <v>252</v>
      </c>
      <c r="F896" s="20" t="s">
        <v>1972</v>
      </c>
      <c r="G896" s="22">
        <v>11.723805810640256</v>
      </c>
      <c r="H896" s="22">
        <v>0.9899995959220963</v>
      </c>
      <c r="I896" s="22">
        <v>12978.784422809449</v>
      </c>
      <c r="J896" s="22">
        <v>1284847.2155771905</v>
      </c>
      <c r="K896" s="23">
        <v>7.7760000000000008E-12</v>
      </c>
    </row>
    <row r="897" spans="1:11">
      <c r="A897" s="20" t="s">
        <v>1974</v>
      </c>
      <c r="B897" s="21" t="s">
        <v>24</v>
      </c>
      <c r="C897" s="20" t="s">
        <v>111</v>
      </c>
      <c r="D897" s="20" t="s">
        <v>112</v>
      </c>
      <c r="E897" s="20" t="s">
        <v>252</v>
      </c>
      <c r="F897" s="20" t="s">
        <v>1972</v>
      </c>
      <c r="G897" s="22">
        <v>11.723805810640256</v>
      </c>
      <c r="H897" s="22">
        <v>0.9899995959220963</v>
      </c>
      <c r="I897" s="22">
        <v>12978.784422809449</v>
      </c>
      <c r="J897" s="22">
        <v>1284847.2155771905</v>
      </c>
      <c r="K897" s="23">
        <v>7.7760000000000008E-12</v>
      </c>
    </row>
    <row r="898" spans="1:11">
      <c r="A898" s="20" t="s">
        <v>1975</v>
      </c>
      <c r="B898" s="21" t="s">
        <v>24</v>
      </c>
      <c r="C898" s="20" t="s">
        <v>111</v>
      </c>
      <c r="D898" s="20" t="s">
        <v>112</v>
      </c>
      <c r="E898" s="20" t="s">
        <v>252</v>
      </c>
      <c r="F898" s="20" t="s">
        <v>1972</v>
      </c>
      <c r="G898" s="22">
        <v>11.723805810640256</v>
      </c>
      <c r="H898" s="22">
        <v>0.9899995959220963</v>
      </c>
      <c r="I898" s="22">
        <v>12978.784422809449</v>
      </c>
      <c r="J898" s="22">
        <v>1284847.2155771905</v>
      </c>
      <c r="K898" s="23">
        <v>7.7760000000000008E-12</v>
      </c>
    </row>
    <row r="899" spans="1:11">
      <c r="A899" s="20" t="s">
        <v>1976</v>
      </c>
      <c r="B899" s="21" t="s">
        <v>24</v>
      </c>
      <c r="C899" s="20" t="s">
        <v>111</v>
      </c>
      <c r="D899" s="20" t="s">
        <v>112</v>
      </c>
      <c r="E899" s="20" t="s">
        <v>252</v>
      </c>
      <c r="F899" s="20" t="s">
        <v>1972</v>
      </c>
      <c r="G899" s="22">
        <v>11.723805810640256</v>
      </c>
      <c r="H899" s="22">
        <v>0.9899995959220963</v>
      </c>
      <c r="I899" s="22">
        <v>12978.784422809449</v>
      </c>
      <c r="J899" s="22">
        <v>1284847.2155771905</v>
      </c>
      <c r="K899" s="23">
        <v>7.7760000000000008E-12</v>
      </c>
    </row>
    <row r="900" spans="1:11">
      <c r="A900" s="20" t="s">
        <v>1977</v>
      </c>
      <c r="B900" s="21" t="s">
        <v>24</v>
      </c>
      <c r="C900" s="20" t="s">
        <v>111</v>
      </c>
      <c r="D900" s="20" t="s">
        <v>112</v>
      </c>
      <c r="E900" s="20" t="s">
        <v>252</v>
      </c>
      <c r="F900" s="20" t="s">
        <v>1978</v>
      </c>
      <c r="G900" s="22">
        <v>11.723808571080108</v>
      </c>
      <c r="H900" s="22">
        <v>0.98999940395826791</v>
      </c>
      <c r="I900" s="22">
        <v>14595.529902642567</v>
      </c>
      <c r="J900" s="22">
        <v>1444870.4700973574</v>
      </c>
      <c r="K900" s="23">
        <v>3.0695999999999999E-11</v>
      </c>
    </row>
    <row r="901" spans="1:11">
      <c r="A901" s="20" t="s">
        <v>1979</v>
      </c>
      <c r="B901" s="21" t="s">
        <v>24</v>
      </c>
      <c r="C901" s="20" t="s">
        <v>111</v>
      </c>
      <c r="D901" s="20" t="s">
        <v>112</v>
      </c>
      <c r="E901" s="20" t="s">
        <v>252</v>
      </c>
      <c r="F901" s="20" t="s">
        <v>1978</v>
      </c>
      <c r="G901" s="22">
        <v>11.723808571080108</v>
      </c>
      <c r="H901" s="22">
        <v>0.98999940395826791</v>
      </c>
      <c r="I901" s="22">
        <v>14595.529902642567</v>
      </c>
      <c r="J901" s="22">
        <v>1444870.4700973574</v>
      </c>
      <c r="K901" s="23">
        <v>3.0695999999999999E-11</v>
      </c>
    </row>
    <row r="902" spans="1:11">
      <c r="A902" s="20" t="s">
        <v>1980</v>
      </c>
      <c r="B902" s="21" t="s">
        <v>24</v>
      </c>
      <c r="C902" s="20" t="s">
        <v>111</v>
      </c>
      <c r="D902" s="20" t="s">
        <v>112</v>
      </c>
      <c r="E902" s="20" t="s">
        <v>252</v>
      </c>
      <c r="F902" s="20" t="s">
        <v>1978</v>
      </c>
      <c r="G902" s="22">
        <v>11.723808571080108</v>
      </c>
      <c r="H902" s="22">
        <v>0.98999940395826791</v>
      </c>
      <c r="I902" s="22">
        <v>14595.529902642567</v>
      </c>
      <c r="J902" s="22">
        <v>1444870.4700973574</v>
      </c>
      <c r="K902" s="23">
        <v>3.0695999999999999E-11</v>
      </c>
    </row>
    <row r="903" spans="1:11">
      <c r="A903" s="20" t="s">
        <v>1981</v>
      </c>
      <c r="B903" s="21" t="s">
        <v>24</v>
      </c>
      <c r="C903" s="20" t="s">
        <v>111</v>
      </c>
      <c r="D903" s="20" t="s">
        <v>112</v>
      </c>
      <c r="E903" s="20" t="s">
        <v>252</v>
      </c>
      <c r="F903" s="20" t="s">
        <v>1978</v>
      </c>
      <c r="G903" s="22">
        <v>11.723808571080108</v>
      </c>
      <c r="H903" s="22">
        <v>0.98999940395826791</v>
      </c>
      <c r="I903" s="22">
        <v>14595.529902642567</v>
      </c>
      <c r="J903" s="22">
        <v>1444870.4700973574</v>
      </c>
      <c r="K903" s="23">
        <v>3.0695999999999999E-11</v>
      </c>
    </row>
    <row r="904" spans="1:11">
      <c r="A904" s="20" t="s">
        <v>1982</v>
      </c>
      <c r="B904" s="21" t="s">
        <v>24</v>
      </c>
      <c r="C904" s="20" t="s">
        <v>111</v>
      </c>
      <c r="D904" s="20" t="s">
        <v>112</v>
      </c>
      <c r="E904" s="20" t="s">
        <v>252</v>
      </c>
      <c r="F904" s="20" t="s">
        <v>1983</v>
      </c>
      <c r="G904" s="22">
        <v>11.723812614418552</v>
      </c>
      <c r="H904" s="22">
        <v>0.98999912278035107</v>
      </c>
      <c r="I904" s="22">
        <v>14607.741307371331</v>
      </c>
      <c r="J904" s="22">
        <v>1446038.2586926287</v>
      </c>
      <c r="K904" s="23">
        <v>1.4348E-11</v>
      </c>
    </row>
    <row r="905" spans="1:11">
      <c r="A905" s="20" t="s">
        <v>1984</v>
      </c>
      <c r="B905" s="21" t="s">
        <v>24</v>
      </c>
      <c r="C905" s="20" t="s">
        <v>111</v>
      </c>
      <c r="D905" s="20" t="s">
        <v>112</v>
      </c>
      <c r="E905" s="20" t="s">
        <v>252</v>
      </c>
      <c r="F905" s="20" t="s">
        <v>1978</v>
      </c>
      <c r="G905" s="22">
        <v>11.723808571080108</v>
      </c>
      <c r="H905" s="22">
        <v>0.98999940395826791</v>
      </c>
      <c r="I905" s="22">
        <v>14595.529902642567</v>
      </c>
      <c r="J905" s="22">
        <v>1444870.4700973574</v>
      </c>
      <c r="K905" s="23">
        <v>3.0695999999999999E-11</v>
      </c>
    </row>
    <row r="906" spans="1:11">
      <c r="A906" s="20" t="s">
        <v>1985</v>
      </c>
      <c r="B906" s="21" t="s">
        <v>24</v>
      </c>
      <c r="C906" s="20" t="s">
        <v>111</v>
      </c>
      <c r="D906" s="20" t="s">
        <v>112</v>
      </c>
      <c r="E906" s="20" t="s">
        <v>252</v>
      </c>
      <c r="F906" s="20" t="s">
        <v>1978</v>
      </c>
      <c r="G906" s="22">
        <v>11.723808571080108</v>
      </c>
      <c r="H906" s="22">
        <v>0.98999940395826791</v>
      </c>
      <c r="I906" s="22">
        <v>14595.529902642567</v>
      </c>
      <c r="J906" s="22">
        <v>1444870.4700973574</v>
      </c>
      <c r="K906" s="23">
        <v>3.0695999999999999E-11</v>
      </c>
    </row>
    <row r="907" spans="1:11">
      <c r="A907" s="20" t="s">
        <v>1986</v>
      </c>
      <c r="B907" s="21" t="s">
        <v>24</v>
      </c>
      <c r="C907" s="20" t="s">
        <v>111</v>
      </c>
      <c r="D907" s="20" t="s">
        <v>112</v>
      </c>
      <c r="E907" s="20" t="s">
        <v>252</v>
      </c>
      <c r="F907" s="20" t="s">
        <v>1972</v>
      </c>
      <c r="G907" s="22">
        <v>11.723805810640256</v>
      </c>
      <c r="H907" s="22">
        <v>0.9899995959220963</v>
      </c>
      <c r="I907" s="22">
        <v>12978.784422809449</v>
      </c>
      <c r="J907" s="22">
        <v>1284847.2155771905</v>
      </c>
      <c r="K907" s="23">
        <v>7.7760000000000008E-12</v>
      </c>
    </row>
    <row r="908" spans="1:11">
      <c r="A908" s="20" t="s">
        <v>1987</v>
      </c>
      <c r="B908" s="21" t="s">
        <v>24</v>
      </c>
      <c r="C908" s="20" t="s">
        <v>111</v>
      </c>
      <c r="D908" s="20" t="s">
        <v>112</v>
      </c>
      <c r="E908" s="20" t="s">
        <v>252</v>
      </c>
      <c r="F908" s="20" t="s">
        <v>1972</v>
      </c>
      <c r="G908" s="22">
        <v>11.723805810640256</v>
      </c>
      <c r="H908" s="22">
        <v>0.9899995959220963</v>
      </c>
      <c r="I908" s="22">
        <v>12978.784422809449</v>
      </c>
      <c r="J908" s="22">
        <v>1284847.2155771905</v>
      </c>
      <c r="K908" s="23">
        <v>7.7760000000000008E-12</v>
      </c>
    </row>
    <row r="909" spans="1:11">
      <c r="A909" s="20" t="s">
        <v>1988</v>
      </c>
      <c r="B909" s="21" t="s">
        <v>24</v>
      </c>
      <c r="C909" s="20" t="s">
        <v>111</v>
      </c>
      <c r="D909" s="20" t="s">
        <v>112</v>
      </c>
      <c r="E909" s="20" t="s">
        <v>252</v>
      </c>
      <c r="F909" s="20" t="s">
        <v>1972</v>
      </c>
      <c r="G909" s="22">
        <v>11.723805810640256</v>
      </c>
      <c r="H909" s="22">
        <v>0.9899995959220963</v>
      </c>
      <c r="I909" s="22">
        <v>12978.784422809449</v>
      </c>
      <c r="J909" s="22">
        <v>1284847.2155771905</v>
      </c>
      <c r="K909" s="23">
        <v>7.7760000000000008E-12</v>
      </c>
    </row>
    <row r="910" spans="1:11">
      <c r="A910" s="20" t="s">
        <v>1989</v>
      </c>
      <c r="B910" s="21" t="s">
        <v>24</v>
      </c>
      <c r="C910" s="20" t="s">
        <v>111</v>
      </c>
      <c r="D910" s="20" t="s">
        <v>112</v>
      </c>
      <c r="E910" s="20" t="s">
        <v>252</v>
      </c>
      <c r="F910" s="20" t="s">
        <v>1972</v>
      </c>
      <c r="G910" s="22">
        <v>11.723805810640256</v>
      </c>
      <c r="H910" s="22">
        <v>0.9899995959220963</v>
      </c>
      <c r="I910" s="22">
        <v>12978.784422809449</v>
      </c>
      <c r="J910" s="22">
        <v>1284847.2155771905</v>
      </c>
      <c r="K910" s="23">
        <v>7.7760000000000008E-12</v>
      </c>
    </row>
    <row r="911" spans="1:11">
      <c r="A911" s="20" t="s">
        <v>1990</v>
      </c>
      <c r="B911" s="21" t="s">
        <v>24</v>
      </c>
      <c r="C911" s="20" t="s">
        <v>111</v>
      </c>
      <c r="D911" s="20" t="s">
        <v>112</v>
      </c>
      <c r="E911" s="20" t="s">
        <v>252</v>
      </c>
      <c r="F911" s="20" t="s">
        <v>1972</v>
      </c>
      <c r="G911" s="22">
        <v>11.723805810640256</v>
      </c>
      <c r="H911" s="22">
        <v>0.9899995959220963</v>
      </c>
      <c r="I911" s="22">
        <v>12978.784422809449</v>
      </c>
      <c r="J911" s="22">
        <v>1284847.2155771905</v>
      </c>
      <c r="K911" s="23">
        <v>7.7760000000000008E-12</v>
      </c>
    </row>
    <row r="912" spans="1:11">
      <c r="A912" s="20" t="s">
        <v>1991</v>
      </c>
      <c r="B912" s="21" t="s">
        <v>24</v>
      </c>
      <c r="C912" s="20" t="s">
        <v>111</v>
      </c>
      <c r="D912" s="20" t="s">
        <v>112</v>
      </c>
      <c r="E912" s="20" t="s">
        <v>252</v>
      </c>
      <c r="F912" s="20" t="s">
        <v>1972</v>
      </c>
      <c r="G912" s="22">
        <v>11.723805810640256</v>
      </c>
      <c r="H912" s="22">
        <v>0.9899995959220963</v>
      </c>
      <c r="I912" s="22">
        <v>12978.784422809449</v>
      </c>
      <c r="J912" s="22">
        <v>1284847.2155771905</v>
      </c>
      <c r="K912" s="23">
        <v>7.7760000000000008E-12</v>
      </c>
    </row>
    <row r="913" spans="1:11">
      <c r="A913" s="20" t="s">
        <v>1992</v>
      </c>
      <c r="B913" s="21" t="s">
        <v>24</v>
      </c>
      <c r="C913" s="20" t="s">
        <v>111</v>
      </c>
      <c r="D913" s="20" t="s">
        <v>112</v>
      </c>
      <c r="E913" s="20" t="s">
        <v>200</v>
      </c>
      <c r="F913" s="20" t="s">
        <v>1972</v>
      </c>
      <c r="G913" s="22">
        <v>11.723805810640256</v>
      </c>
      <c r="H913" s="22">
        <v>0.9899995959220963</v>
      </c>
      <c r="I913" s="22">
        <v>12978.784422809449</v>
      </c>
      <c r="J913" s="22">
        <v>1284847.2155771905</v>
      </c>
      <c r="K913" s="23">
        <v>7.7760000000000008E-12</v>
      </c>
    </row>
    <row r="914" spans="1:11">
      <c r="A914" s="20" t="s">
        <v>1993</v>
      </c>
      <c r="B914" s="21" t="s">
        <v>24</v>
      </c>
      <c r="C914" s="20" t="s">
        <v>111</v>
      </c>
      <c r="D914" s="20" t="s">
        <v>112</v>
      </c>
      <c r="E914" s="20" t="s">
        <v>252</v>
      </c>
      <c r="F914" s="20" t="s">
        <v>1972</v>
      </c>
      <c r="G914" s="22">
        <v>11.723805810640256</v>
      </c>
      <c r="H914" s="22">
        <v>0.9899995959220963</v>
      </c>
      <c r="I914" s="22">
        <v>12978.784422809449</v>
      </c>
      <c r="J914" s="22">
        <v>1284847.2155771905</v>
      </c>
      <c r="K914" s="23">
        <v>7.7760000000000008E-12</v>
      </c>
    </row>
    <row r="915" spans="1:11">
      <c r="A915" s="20" t="s">
        <v>1994</v>
      </c>
      <c r="B915" s="21" t="s">
        <v>24</v>
      </c>
      <c r="C915" s="20" t="s">
        <v>111</v>
      </c>
      <c r="D915" s="20" t="s">
        <v>112</v>
      </c>
      <c r="E915" s="20" t="s">
        <v>252</v>
      </c>
      <c r="F915" s="20" t="s">
        <v>1972</v>
      </c>
      <c r="G915" s="22">
        <v>11.723805810640256</v>
      </c>
      <c r="H915" s="22">
        <v>0.9899995959220963</v>
      </c>
      <c r="I915" s="22">
        <v>12978.784422809449</v>
      </c>
      <c r="J915" s="22">
        <v>1284847.2155771905</v>
      </c>
      <c r="K915" s="23">
        <v>7.7760000000000008E-12</v>
      </c>
    </row>
    <row r="916" spans="1:11">
      <c r="A916" s="20" t="s">
        <v>1995</v>
      </c>
      <c r="B916" s="21" t="s">
        <v>24</v>
      </c>
      <c r="C916" s="20" t="s">
        <v>111</v>
      </c>
      <c r="D916" s="20" t="s">
        <v>112</v>
      </c>
      <c r="E916" s="20" t="s">
        <v>252</v>
      </c>
      <c r="F916" s="20" t="s">
        <v>1972</v>
      </c>
      <c r="G916" s="22">
        <v>11.723805810640256</v>
      </c>
      <c r="H916" s="22">
        <v>0.9899995959220963</v>
      </c>
      <c r="I916" s="22">
        <v>12978.784422809449</v>
      </c>
      <c r="J916" s="22">
        <v>1284847.2155771905</v>
      </c>
      <c r="K916" s="23">
        <v>7.7760000000000008E-12</v>
      </c>
    </row>
    <row r="917" spans="1:11">
      <c r="A917" s="20" t="s">
        <v>1996</v>
      </c>
      <c r="B917" s="21" t="s">
        <v>24</v>
      </c>
      <c r="C917" s="20" t="s">
        <v>111</v>
      </c>
      <c r="D917" s="20" t="s">
        <v>112</v>
      </c>
      <c r="E917" s="20" t="s">
        <v>252</v>
      </c>
      <c r="F917" s="20" t="s">
        <v>1972</v>
      </c>
      <c r="G917" s="22">
        <v>11.723805810640256</v>
      </c>
      <c r="H917" s="22">
        <v>0.9899995959220963</v>
      </c>
      <c r="I917" s="22">
        <v>12978.784422809449</v>
      </c>
      <c r="J917" s="22">
        <v>1284847.2155771905</v>
      </c>
      <c r="K917" s="23">
        <v>7.7760000000000008E-12</v>
      </c>
    </row>
    <row r="918" spans="1:11">
      <c r="A918" s="20" t="s">
        <v>1997</v>
      </c>
      <c r="B918" s="21" t="s">
        <v>24</v>
      </c>
      <c r="C918" s="20" t="s">
        <v>111</v>
      </c>
      <c r="D918" s="20" t="s">
        <v>112</v>
      </c>
      <c r="E918" s="20" t="s">
        <v>346</v>
      </c>
      <c r="F918" s="20" t="s">
        <v>1998</v>
      </c>
      <c r="G918" s="22">
        <v>11.723813591495825</v>
      </c>
      <c r="H918" s="22">
        <v>0.9899990548333919</v>
      </c>
      <c r="I918" s="22">
        <v>42147.983310153177</v>
      </c>
      <c r="J918" s="22">
        <v>4172252.0166898468</v>
      </c>
      <c r="K918" s="23">
        <v>4.0072000000000001E-11</v>
      </c>
    </row>
    <row r="919" spans="1:11">
      <c r="A919" s="20" t="s">
        <v>1999</v>
      </c>
      <c r="B919" s="21" t="s">
        <v>24</v>
      </c>
      <c r="C919" s="20" t="s">
        <v>111</v>
      </c>
      <c r="D919" s="20" t="s">
        <v>112</v>
      </c>
      <c r="E919" s="20" t="s">
        <v>252</v>
      </c>
      <c r="F919" s="20" t="s">
        <v>2000</v>
      </c>
      <c r="G919" s="22">
        <v>11.723811281223711</v>
      </c>
      <c r="H919" s="22">
        <v>0.98999921549209247</v>
      </c>
      <c r="I919" s="22">
        <v>17451.248956884552</v>
      </c>
      <c r="J919" s="22">
        <v>1727536.7510431155</v>
      </c>
      <c r="K919" s="23">
        <v>5.3815999999999999E-11</v>
      </c>
    </row>
    <row r="920" spans="1:11">
      <c r="A920" s="20" t="s">
        <v>2001</v>
      </c>
      <c r="B920" s="21" t="s">
        <v>24</v>
      </c>
      <c r="C920" s="20" t="s">
        <v>111</v>
      </c>
      <c r="D920" s="20" t="s">
        <v>112</v>
      </c>
      <c r="E920" s="20" t="s">
        <v>252</v>
      </c>
      <c r="F920" s="20" t="s">
        <v>2002</v>
      </c>
      <c r="G920" s="22">
        <v>11.723814952639479</v>
      </c>
      <c r="H920" s="22">
        <v>0.98999896017806122</v>
      </c>
      <c r="I920" s="22">
        <v>17404.489568845765</v>
      </c>
      <c r="J920" s="22">
        <v>1722863.5104311542</v>
      </c>
      <c r="K920" s="23">
        <v>4.6031999999999999E-11</v>
      </c>
    </row>
    <row r="921" spans="1:11">
      <c r="A921" s="20" t="s">
        <v>2003</v>
      </c>
      <c r="B921" s="21" t="s">
        <v>24</v>
      </c>
      <c r="C921" s="20" t="s">
        <v>111</v>
      </c>
      <c r="D921" s="20" t="s">
        <v>112</v>
      </c>
      <c r="E921" s="20" t="s">
        <v>252</v>
      </c>
      <c r="F921" s="20" t="s">
        <v>2004</v>
      </c>
      <c r="G921" s="22">
        <v>11.723817223453523</v>
      </c>
      <c r="H921" s="22">
        <v>0.98999880226331549</v>
      </c>
      <c r="I921" s="22">
        <v>14065.414464534202</v>
      </c>
      <c r="J921" s="22">
        <v>1392307.5855354657</v>
      </c>
      <c r="K921" s="23">
        <v>5.0431999999999998E-11</v>
      </c>
    </row>
    <row r="922" spans="1:11">
      <c r="A922" s="20" t="s">
        <v>2005</v>
      </c>
      <c r="B922" s="21" t="s">
        <v>24</v>
      </c>
      <c r="C922" s="20" t="s">
        <v>111</v>
      </c>
      <c r="D922" s="20" t="s">
        <v>112</v>
      </c>
      <c r="E922" s="20" t="s">
        <v>252</v>
      </c>
      <c r="F922" s="20" t="s">
        <v>2006</v>
      </c>
      <c r="G922" s="22">
        <v>11.723810194807481</v>
      </c>
      <c r="H922" s="22">
        <v>0.98999929104259521</v>
      </c>
      <c r="I922" s="22">
        <v>14194.506258692491</v>
      </c>
      <c r="J922" s="22">
        <v>1405155.4937413074</v>
      </c>
      <c r="K922" s="23">
        <v>2.7099999999999999E-11</v>
      </c>
    </row>
    <row r="923" spans="1:11">
      <c r="A923" s="20" t="s">
        <v>2007</v>
      </c>
      <c r="B923" s="21" t="s">
        <v>24</v>
      </c>
      <c r="C923" s="20" t="s">
        <v>111</v>
      </c>
      <c r="D923" s="20" t="s">
        <v>112</v>
      </c>
      <c r="E923" s="20" t="s">
        <v>252</v>
      </c>
      <c r="F923" s="20" t="s">
        <v>2008</v>
      </c>
      <c r="G923" s="22">
        <v>11.723810593363098</v>
      </c>
      <c r="H923" s="22">
        <v>0.98999926332662747</v>
      </c>
      <c r="I923" s="22">
        <v>14159.152990264241</v>
      </c>
      <c r="J923" s="22">
        <v>1401651.8470097356</v>
      </c>
      <c r="K923" s="23">
        <v>4.7832000000000002E-11</v>
      </c>
    </row>
    <row r="924" spans="1:11">
      <c r="A924" s="20" t="s">
        <v>2009</v>
      </c>
      <c r="B924" s="21" t="s">
        <v>24</v>
      </c>
      <c r="C924" s="20" t="s">
        <v>111</v>
      </c>
      <c r="D924" s="20" t="s">
        <v>112</v>
      </c>
      <c r="E924" s="20" t="s">
        <v>252</v>
      </c>
      <c r="F924" s="20" t="s">
        <v>2008</v>
      </c>
      <c r="G924" s="22">
        <v>11.723810593363098</v>
      </c>
      <c r="H924" s="22">
        <v>0.98999926332662747</v>
      </c>
      <c r="I924" s="22">
        <v>14159.152990264241</v>
      </c>
      <c r="J924" s="22">
        <v>1401651.8470097356</v>
      </c>
      <c r="K924" s="23">
        <v>4.7832000000000002E-11</v>
      </c>
    </row>
    <row r="925" spans="1:11">
      <c r="A925" s="20" t="s">
        <v>2010</v>
      </c>
      <c r="B925" s="21" t="s">
        <v>24</v>
      </c>
      <c r="C925" s="20" t="s">
        <v>111</v>
      </c>
      <c r="D925" s="20" t="s">
        <v>112</v>
      </c>
      <c r="E925" s="20" t="s">
        <v>252</v>
      </c>
      <c r="F925" s="20" t="s">
        <v>2008</v>
      </c>
      <c r="G925" s="22">
        <v>11.723810593363098</v>
      </c>
      <c r="H925" s="22">
        <v>0.98999926332662747</v>
      </c>
      <c r="I925" s="22">
        <v>14159.152990264241</v>
      </c>
      <c r="J925" s="22">
        <v>1401651.8470097356</v>
      </c>
      <c r="K925" s="23">
        <v>4.7832000000000002E-11</v>
      </c>
    </row>
    <row r="926" spans="1:11">
      <c r="A926" s="20" t="s">
        <v>2011</v>
      </c>
      <c r="B926" s="21" t="s">
        <v>24</v>
      </c>
      <c r="C926" s="20" t="s">
        <v>111</v>
      </c>
      <c r="D926" s="20" t="s">
        <v>112</v>
      </c>
      <c r="E926" s="20" t="s">
        <v>252</v>
      </c>
      <c r="F926" s="20" t="s">
        <v>2008</v>
      </c>
      <c r="G926" s="22">
        <v>11.723810593363098</v>
      </c>
      <c r="H926" s="22">
        <v>0.98999926332662747</v>
      </c>
      <c r="I926" s="22">
        <v>14159.152990264241</v>
      </c>
      <c r="J926" s="22">
        <v>1401651.8470097356</v>
      </c>
      <c r="K926" s="23">
        <v>4.7832000000000002E-11</v>
      </c>
    </row>
    <row r="927" spans="1:11">
      <c r="A927" s="20" t="s">
        <v>2012</v>
      </c>
      <c r="B927" s="21" t="s">
        <v>24</v>
      </c>
      <c r="C927" s="20" t="s">
        <v>111</v>
      </c>
      <c r="D927" s="20" t="s">
        <v>112</v>
      </c>
      <c r="E927" s="20" t="s">
        <v>252</v>
      </c>
      <c r="F927" s="20" t="s">
        <v>2008</v>
      </c>
      <c r="G927" s="22">
        <v>11.723810593363098</v>
      </c>
      <c r="H927" s="22">
        <v>0.98999926332662747</v>
      </c>
      <c r="I927" s="22">
        <v>14159.152990264241</v>
      </c>
      <c r="J927" s="22">
        <v>1401651.8470097356</v>
      </c>
      <c r="K927" s="23">
        <v>4.7832000000000002E-11</v>
      </c>
    </row>
    <row r="928" spans="1:11">
      <c r="A928" s="20" t="s">
        <v>2013</v>
      </c>
      <c r="B928" s="21" t="s">
        <v>24</v>
      </c>
      <c r="C928" s="20" t="s">
        <v>111</v>
      </c>
      <c r="D928" s="20" t="s">
        <v>112</v>
      </c>
      <c r="E928" s="20" t="s">
        <v>252</v>
      </c>
      <c r="F928" s="20" t="s">
        <v>2008</v>
      </c>
      <c r="G928" s="22">
        <v>11.723810593363098</v>
      </c>
      <c r="H928" s="22">
        <v>0.98999926332662747</v>
      </c>
      <c r="I928" s="22">
        <v>14159.152990264241</v>
      </c>
      <c r="J928" s="22">
        <v>1401651.8470097356</v>
      </c>
      <c r="K928" s="23">
        <v>4.7832000000000002E-11</v>
      </c>
    </row>
    <row r="929" spans="1:11">
      <c r="A929" s="20" t="s">
        <v>2014</v>
      </c>
      <c r="B929" s="21" t="s">
        <v>24</v>
      </c>
      <c r="C929" s="20" t="s">
        <v>111</v>
      </c>
      <c r="D929" s="20" t="s">
        <v>112</v>
      </c>
      <c r="E929" s="20" t="s">
        <v>252</v>
      </c>
      <c r="F929" s="20" t="s">
        <v>2008</v>
      </c>
      <c r="G929" s="22">
        <v>11.723810593363098</v>
      </c>
      <c r="H929" s="22">
        <v>0.98999926332662747</v>
      </c>
      <c r="I929" s="22">
        <v>14159.152990264241</v>
      </c>
      <c r="J929" s="22">
        <v>1401651.8470097356</v>
      </c>
      <c r="K929" s="23">
        <v>4.7832000000000002E-11</v>
      </c>
    </row>
    <row r="930" spans="1:11">
      <c r="A930" s="20" t="s">
        <v>2015</v>
      </c>
      <c r="B930" s="21" t="s">
        <v>24</v>
      </c>
      <c r="C930" s="20" t="s">
        <v>111</v>
      </c>
      <c r="D930" s="20" t="s">
        <v>112</v>
      </c>
      <c r="E930" s="20" t="s">
        <v>252</v>
      </c>
      <c r="F930" s="20" t="s">
        <v>2008</v>
      </c>
      <c r="G930" s="22">
        <v>11.723810593363098</v>
      </c>
      <c r="H930" s="22">
        <v>0.98999926332662747</v>
      </c>
      <c r="I930" s="22">
        <v>14159.152990264241</v>
      </c>
      <c r="J930" s="22">
        <v>1401651.8470097356</v>
      </c>
      <c r="K930" s="23">
        <v>4.7832000000000002E-11</v>
      </c>
    </row>
    <row r="931" spans="1:11">
      <c r="A931" s="20" t="s">
        <v>2016</v>
      </c>
      <c r="B931" s="21" t="s">
        <v>24</v>
      </c>
      <c r="C931" s="20" t="s">
        <v>111</v>
      </c>
      <c r="D931" s="20" t="s">
        <v>112</v>
      </c>
      <c r="E931" s="20" t="s">
        <v>252</v>
      </c>
      <c r="F931" s="20" t="s">
        <v>2008</v>
      </c>
      <c r="G931" s="22">
        <v>11.723810593363098</v>
      </c>
      <c r="H931" s="22">
        <v>0.98999926332662747</v>
      </c>
      <c r="I931" s="22">
        <v>14159.152990264241</v>
      </c>
      <c r="J931" s="22">
        <v>1401651.8470097356</v>
      </c>
      <c r="K931" s="23">
        <v>4.7832000000000002E-11</v>
      </c>
    </row>
    <row r="932" spans="1:11">
      <c r="A932" s="20" t="s">
        <v>2017</v>
      </c>
      <c r="B932" s="21" t="s">
        <v>24</v>
      </c>
      <c r="C932" s="20" t="s">
        <v>111</v>
      </c>
      <c r="D932" s="20" t="s">
        <v>112</v>
      </c>
      <c r="E932" s="20" t="s">
        <v>252</v>
      </c>
      <c r="F932" s="20" t="s">
        <v>2008</v>
      </c>
      <c r="G932" s="22">
        <v>11.723810593363098</v>
      </c>
      <c r="H932" s="22">
        <v>0.98999926332662747</v>
      </c>
      <c r="I932" s="22">
        <v>14159.152990264241</v>
      </c>
      <c r="J932" s="22">
        <v>1401651.8470097356</v>
      </c>
      <c r="K932" s="23">
        <v>4.7832000000000002E-11</v>
      </c>
    </row>
    <row r="933" spans="1:11">
      <c r="A933" s="20" t="s">
        <v>2018</v>
      </c>
      <c r="B933" s="21" t="s">
        <v>24</v>
      </c>
      <c r="C933" s="20" t="s">
        <v>111</v>
      </c>
      <c r="D933" s="20" t="s">
        <v>112</v>
      </c>
      <c r="E933" s="20" t="s">
        <v>252</v>
      </c>
      <c r="F933" s="20" t="s">
        <v>2008</v>
      </c>
      <c r="G933" s="22">
        <v>11.723810593363098</v>
      </c>
      <c r="H933" s="22">
        <v>0.98999926332662747</v>
      </c>
      <c r="I933" s="22">
        <v>14159.152990264241</v>
      </c>
      <c r="J933" s="22">
        <v>1401651.8470097356</v>
      </c>
      <c r="K933" s="23">
        <v>4.7832000000000002E-11</v>
      </c>
    </row>
    <row r="934" spans="1:11">
      <c r="A934" s="20" t="s">
        <v>2019</v>
      </c>
      <c r="B934" s="21" t="s">
        <v>24</v>
      </c>
      <c r="C934" s="20" t="s">
        <v>111</v>
      </c>
      <c r="D934" s="20" t="s">
        <v>112</v>
      </c>
      <c r="E934" s="20" t="s">
        <v>252</v>
      </c>
      <c r="F934" s="20" t="s">
        <v>2008</v>
      </c>
      <c r="G934" s="22">
        <v>11.723810593363098</v>
      </c>
      <c r="H934" s="22">
        <v>0.98999926332662747</v>
      </c>
      <c r="I934" s="22">
        <v>14159.152990264241</v>
      </c>
      <c r="J934" s="22">
        <v>1401651.8470097356</v>
      </c>
      <c r="K934" s="23">
        <v>4.7832000000000002E-11</v>
      </c>
    </row>
    <row r="935" spans="1:11">
      <c r="A935" s="20" t="s">
        <v>2020</v>
      </c>
      <c r="B935" s="21" t="s">
        <v>24</v>
      </c>
      <c r="C935" s="20" t="s">
        <v>111</v>
      </c>
      <c r="D935" s="20" t="s">
        <v>112</v>
      </c>
      <c r="E935" s="20" t="s">
        <v>252</v>
      </c>
      <c r="F935" s="20" t="s">
        <v>2008</v>
      </c>
      <c r="G935" s="22">
        <v>11.723810593363098</v>
      </c>
      <c r="H935" s="22">
        <v>0.98999926332662747</v>
      </c>
      <c r="I935" s="22">
        <v>14159.152990264241</v>
      </c>
      <c r="J935" s="22">
        <v>1401651.8470097356</v>
      </c>
      <c r="K935" s="23">
        <v>4.7832000000000002E-11</v>
      </c>
    </row>
    <row r="936" spans="1:11">
      <c r="A936" s="20" t="s">
        <v>2021</v>
      </c>
      <c r="B936" s="21" t="s">
        <v>24</v>
      </c>
      <c r="C936" s="20" t="s">
        <v>111</v>
      </c>
      <c r="D936" s="20" t="s">
        <v>112</v>
      </c>
      <c r="E936" s="20" t="s">
        <v>252</v>
      </c>
      <c r="F936" s="20" t="s">
        <v>2008</v>
      </c>
      <c r="G936" s="22">
        <v>11.723810593363098</v>
      </c>
      <c r="H936" s="22">
        <v>0.98999926332662747</v>
      </c>
      <c r="I936" s="22">
        <v>14159.152990264241</v>
      </c>
      <c r="J936" s="22">
        <v>1401651.8470097356</v>
      </c>
      <c r="K936" s="23">
        <v>4.7832000000000002E-11</v>
      </c>
    </row>
    <row r="937" spans="1:11">
      <c r="A937" s="20" t="s">
        <v>2022</v>
      </c>
      <c r="B937" s="21" t="s">
        <v>24</v>
      </c>
      <c r="C937" s="20" t="s">
        <v>111</v>
      </c>
      <c r="D937" s="20" t="s">
        <v>112</v>
      </c>
      <c r="E937" s="20" t="s">
        <v>252</v>
      </c>
      <c r="F937" s="20" t="s">
        <v>2008</v>
      </c>
      <c r="G937" s="22">
        <v>11.723810593363098</v>
      </c>
      <c r="H937" s="22">
        <v>0.98999926332662747</v>
      </c>
      <c r="I937" s="22">
        <v>14159.152990264241</v>
      </c>
      <c r="J937" s="22">
        <v>1401651.8470097356</v>
      </c>
      <c r="K937" s="23">
        <v>4.7832000000000002E-11</v>
      </c>
    </row>
    <row r="938" spans="1:11">
      <c r="A938" s="20" t="s">
        <v>2023</v>
      </c>
      <c r="B938" s="21" t="s">
        <v>24</v>
      </c>
      <c r="C938" s="20" t="s">
        <v>111</v>
      </c>
      <c r="D938" s="20" t="s">
        <v>112</v>
      </c>
      <c r="E938" s="20" t="s">
        <v>252</v>
      </c>
      <c r="F938" s="20" t="s">
        <v>2008</v>
      </c>
      <c r="G938" s="22">
        <v>11.723810593363098</v>
      </c>
      <c r="H938" s="22">
        <v>0.98999926332662747</v>
      </c>
      <c r="I938" s="22">
        <v>14159.152990264241</v>
      </c>
      <c r="J938" s="22">
        <v>1401651.8470097356</v>
      </c>
      <c r="K938" s="23">
        <v>4.7832000000000002E-11</v>
      </c>
    </row>
    <row r="939" spans="1:11">
      <c r="A939" s="20" t="s">
        <v>2024</v>
      </c>
      <c r="B939" s="21" t="s">
        <v>24</v>
      </c>
      <c r="C939" s="20" t="s">
        <v>111</v>
      </c>
      <c r="D939" s="20" t="s">
        <v>112</v>
      </c>
      <c r="E939" s="20" t="s">
        <v>252</v>
      </c>
      <c r="F939" s="20" t="s">
        <v>2008</v>
      </c>
      <c r="G939" s="22">
        <v>11.723810593363098</v>
      </c>
      <c r="H939" s="22">
        <v>0.98999926332662747</v>
      </c>
      <c r="I939" s="22">
        <v>14159.152990264241</v>
      </c>
      <c r="J939" s="22">
        <v>1401651.8470097356</v>
      </c>
      <c r="K939" s="23">
        <v>4.7832000000000002E-11</v>
      </c>
    </row>
    <row r="940" spans="1:11">
      <c r="A940" s="20" t="s">
        <v>2025</v>
      </c>
      <c r="B940" s="21" t="s">
        <v>24</v>
      </c>
      <c r="C940" s="20" t="s">
        <v>111</v>
      </c>
      <c r="D940" s="20" t="s">
        <v>112</v>
      </c>
      <c r="E940" s="20" t="s">
        <v>252</v>
      </c>
      <c r="F940" s="20" t="s">
        <v>2008</v>
      </c>
      <c r="G940" s="22">
        <v>11.723810593363098</v>
      </c>
      <c r="H940" s="22">
        <v>0.98999926332662747</v>
      </c>
      <c r="I940" s="22">
        <v>14159.152990264241</v>
      </c>
      <c r="J940" s="22">
        <v>1401651.8470097356</v>
      </c>
      <c r="K940" s="23">
        <v>4.7832000000000002E-11</v>
      </c>
    </row>
    <row r="941" spans="1:11">
      <c r="A941" s="20" t="s">
        <v>2026</v>
      </c>
      <c r="B941" s="21" t="s">
        <v>24</v>
      </c>
      <c r="C941" s="20" t="s">
        <v>111</v>
      </c>
      <c r="D941" s="20" t="s">
        <v>112</v>
      </c>
      <c r="E941" s="20" t="s">
        <v>252</v>
      </c>
      <c r="F941" s="20" t="s">
        <v>2008</v>
      </c>
      <c r="G941" s="22">
        <v>11.723810593363098</v>
      </c>
      <c r="H941" s="22">
        <v>0.98999926332662747</v>
      </c>
      <c r="I941" s="22">
        <v>14159.152990264241</v>
      </c>
      <c r="J941" s="22">
        <v>1401651.8470097356</v>
      </c>
      <c r="K941" s="23">
        <v>4.7832000000000002E-11</v>
      </c>
    </row>
    <row r="942" spans="1:11">
      <c r="A942" s="20" t="s">
        <v>2027</v>
      </c>
      <c r="B942" s="21" t="s">
        <v>24</v>
      </c>
      <c r="C942" s="20" t="s">
        <v>111</v>
      </c>
      <c r="D942" s="20" t="s">
        <v>112</v>
      </c>
      <c r="E942" s="20" t="s">
        <v>252</v>
      </c>
      <c r="F942" s="20" t="s">
        <v>2028</v>
      </c>
      <c r="G942" s="22">
        <v>11.723811355825648</v>
      </c>
      <c r="H942" s="22">
        <v>0.98999921030419702</v>
      </c>
      <c r="I942" s="22">
        <v>13569.261474269704</v>
      </c>
      <c r="J942" s="22">
        <v>1343249.7385257303</v>
      </c>
      <c r="K942" s="23">
        <v>5.1880000000000001E-12</v>
      </c>
    </row>
    <row r="943" spans="1:11">
      <c r="A943" s="20" t="s">
        <v>2029</v>
      </c>
      <c r="B943" s="21" t="s">
        <v>24</v>
      </c>
      <c r="C943" s="20" t="s">
        <v>111</v>
      </c>
      <c r="D943" s="20" t="s">
        <v>112</v>
      </c>
      <c r="E943" s="20" t="s">
        <v>520</v>
      </c>
      <c r="F943" s="20" t="s">
        <v>2030</v>
      </c>
      <c r="G943" s="22">
        <v>12.011395515121132</v>
      </c>
      <c r="H943" s="22">
        <v>0.97000031188309233</v>
      </c>
      <c r="I943" s="22">
        <v>5194200.0000000056</v>
      </c>
      <c r="J943" s="22">
        <v>167947600</v>
      </c>
      <c r="K943" s="23">
        <v>2.5960000000000001E-10</v>
      </c>
    </row>
    <row r="944" spans="1:11">
      <c r="A944" s="20" t="s">
        <v>2031</v>
      </c>
      <c r="B944" s="21" t="s">
        <v>24</v>
      </c>
      <c r="C944" s="20" t="s">
        <v>111</v>
      </c>
      <c r="D944" s="20" t="s">
        <v>112</v>
      </c>
      <c r="E944" s="20" t="s">
        <v>200</v>
      </c>
      <c r="F944" s="20" t="s">
        <v>2032</v>
      </c>
      <c r="G944" s="22">
        <v>17.619473033151905</v>
      </c>
      <c r="H944" s="22">
        <v>0.58000882940529175</v>
      </c>
      <c r="I944" s="22">
        <v>1697604.3115438106</v>
      </c>
      <c r="J944" s="22">
        <v>2344395.6884561894</v>
      </c>
      <c r="K944" s="23">
        <v>1.2200000000000001E-11</v>
      </c>
    </row>
    <row r="945" spans="1:11">
      <c r="A945" s="20" t="s">
        <v>2033</v>
      </c>
      <c r="B945" s="21" t="s">
        <v>24</v>
      </c>
      <c r="C945" s="20" t="s">
        <v>111</v>
      </c>
      <c r="D945" s="20" t="s">
        <v>112</v>
      </c>
      <c r="E945" s="20" t="s">
        <v>200</v>
      </c>
      <c r="F945" s="20" t="s">
        <v>2034</v>
      </c>
      <c r="G945" s="22">
        <v>17.907228614307154</v>
      </c>
      <c r="H945" s="22">
        <v>0.55999801013163042</v>
      </c>
      <c r="I945" s="22">
        <v>1759127.9554937417</v>
      </c>
      <c r="J945" s="22">
        <v>2238872.0445062583</v>
      </c>
      <c r="K945" s="23">
        <v>1.8799999999999999E-11</v>
      </c>
    </row>
    <row r="946" spans="1:11">
      <c r="A946" s="20" t="s">
        <v>2035</v>
      </c>
      <c r="B946" s="21" t="s">
        <v>24</v>
      </c>
      <c r="C946" s="20" t="s">
        <v>111</v>
      </c>
      <c r="D946" s="20" t="s">
        <v>112</v>
      </c>
      <c r="E946" s="20" t="s">
        <v>346</v>
      </c>
      <c r="F946" s="20" t="s">
        <v>2036</v>
      </c>
      <c r="G946" s="22">
        <v>18.194776294974243</v>
      </c>
      <c r="H946" s="22">
        <v>0.54000164847188858</v>
      </c>
      <c r="I946" s="22">
        <v>5670169.6801112657</v>
      </c>
      <c r="J946" s="22">
        <v>6656330.3198887343</v>
      </c>
      <c r="K946" s="23">
        <v>6.2599999999999996E-11</v>
      </c>
    </row>
    <row r="947" spans="1:11">
      <c r="A947" s="20" t="s">
        <v>2037</v>
      </c>
      <c r="B947" s="21" t="s">
        <v>24</v>
      </c>
      <c r="C947" s="20" t="s">
        <v>113</v>
      </c>
      <c r="D947" s="20" t="s">
        <v>114</v>
      </c>
      <c r="E947" s="20" t="s">
        <v>197</v>
      </c>
      <c r="F947" s="20" t="s">
        <v>2038</v>
      </c>
      <c r="G947" s="22">
        <v>20.783760491606714</v>
      </c>
      <c r="H947" s="22">
        <v>0.35996102283680714</v>
      </c>
      <c r="I947" s="22">
        <v>854068.01112656458</v>
      </c>
      <c r="J947" s="22">
        <v>480331.98887343548</v>
      </c>
      <c r="K947" s="23">
        <v>9.6800000000000008E-12</v>
      </c>
    </row>
    <row r="948" spans="1:11">
      <c r="A948" s="20" t="s">
        <v>2039</v>
      </c>
      <c r="B948" s="21" t="s">
        <v>24</v>
      </c>
      <c r="C948" s="20" t="s">
        <v>113</v>
      </c>
      <c r="D948" s="20" t="s">
        <v>114</v>
      </c>
      <c r="E948" s="20" t="s">
        <v>346</v>
      </c>
      <c r="F948" s="20" t="s">
        <v>2040</v>
      </c>
      <c r="G948" s="22">
        <v>20.064107889973592</v>
      </c>
      <c r="H948" s="22">
        <v>0.41000640542603678</v>
      </c>
      <c r="I948" s="22">
        <v>1988337.4130737132</v>
      </c>
      <c r="J948" s="22">
        <v>1381762.5869262866</v>
      </c>
      <c r="K948" s="23">
        <v>5.0199999999999999E-11</v>
      </c>
    </row>
    <row r="949" spans="1:11">
      <c r="A949" s="20" t="s">
        <v>2041</v>
      </c>
      <c r="B949" s="21" t="s">
        <v>24</v>
      </c>
      <c r="C949" s="20" t="s">
        <v>113</v>
      </c>
      <c r="D949" s="20" t="s">
        <v>114</v>
      </c>
      <c r="E949" s="20" t="s">
        <v>261</v>
      </c>
      <c r="F949" s="20" t="s">
        <v>2042</v>
      </c>
      <c r="G949" s="22">
        <v>20.638678926374148</v>
      </c>
      <c r="H949" s="22">
        <v>0.37005014420207599</v>
      </c>
      <c r="I949" s="22">
        <v>931758.83171070938</v>
      </c>
      <c r="J949" s="22">
        <v>547341.16828929062</v>
      </c>
      <c r="K949" s="23">
        <v>4.5800000000000003E-12</v>
      </c>
    </row>
    <row r="950" spans="1:11">
      <c r="A950" s="20" t="s">
        <v>2043</v>
      </c>
      <c r="B950" s="21" t="s">
        <v>24</v>
      </c>
      <c r="C950" s="20" t="s">
        <v>113</v>
      </c>
      <c r="D950" s="20" t="s">
        <v>114</v>
      </c>
      <c r="E950" s="20" t="s">
        <v>200</v>
      </c>
      <c r="F950" s="20" t="s">
        <v>2044</v>
      </c>
      <c r="G950" s="22">
        <v>20.351533177537</v>
      </c>
      <c r="H950" s="22">
        <v>0.39001855510869265</v>
      </c>
      <c r="I950" s="22">
        <v>1722709.5966620301</v>
      </c>
      <c r="J950" s="22">
        <v>1101490.4033379699</v>
      </c>
      <c r="K950" s="23">
        <v>8.5999999999999997E-12</v>
      </c>
    </row>
    <row r="951" spans="1:11">
      <c r="A951" s="20" t="s">
        <v>2045</v>
      </c>
      <c r="B951" s="21" t="s">
        <v>24</v>
      </c>
      <c r="C951" s="20" t="s">
        <v>111</v>
      </c>
      <c r="D951" s="20" t="s">
        <v>112</v>
      </c>
      <c r="E951" s="20" t="s">
        <v>236</v>
      </c>
      <c r="F951" s="20" t="s">
        <v>2046</v>
      </c>
      <c r="G951" s="22">
        <v>18.482794168180256</v>
      </c>
      <c r="H951" s="22">
        <v>0.5199725891390643</v>
      </c>
      <c r="I951" s="22">
        <v>977863.83866481215</v>
      </c>
      <c r="J951" s="22">
        <v>1059236.161335188</v>
      </c>
      <c r="K951" s="23">
        <v>1.9720000000000001E-11</v>
      </c>
    </row>
    <row r="952" spans="1:11">
      <c r="A952" s="20" t="s">
        <v>2047</v>
      </c>
      <c r="B952" s="21" t="s">
        <v>24</v>
      </c>
      <c r="C952" s="20" t="s">
        <v>111</v>
      </c>
      <c r="D952" s="20" t="s">
        <v>112</v>
      </c>
      <c r="E952" s="20" t="s">
        <v>381</v>
      </c>
      <c r="F952" s="20" t="s">
        <v>2048</v>
      </c>
      <c r="G952" s="22">
        <v>12.011363242681448</v>
      </c>
      <c r="H952" s="22">
        <v>0.97000255614176301</v>
      </c>
      <c r="I952" s="22">
        <v>259762.86509040324</v>
      </c>
      <c r="J952" s="22">
        <v>8399737.1349095963</v>
      </c>
      <c r="K952" s="23">
        <v>2.9879999999999998E-11</v>
      </c>
    </row>
    <row r="953" spans="1:11">
      <c r="A953" s="20" t="s">
        <v>2049</v>
      </c>
      <c r="B953" s="21" t="s">
        <v>24</v>
      </c>
      <c r="C953" s="20" t="s">
        <v>111</v>
      </c>
      <c r="D953" s="20" t="s">
        <v>112</v>
      </c>
      <c r="E953" s="20" t="s">
        <v>346</v>
      </c>
      <c r="F953" s="20" t="s">
        <v>2050</v>
      </c>
      <c r="G953" s="22">
        <v>11.723810594394958</v>
      </c>
      <c r="H953" s="22">
        <v>0.98999926325487075</v>
      </c>
      <c r="I953" s="22">
        <v>46617.894297635743</v>
      </c>
      <c r="J953" s="22">
        <v>4614828.1057023639</v>
      </c>
      <c r="K953" s="23">
        <v>4.8427999999999997E-11</v>
      </c>
    </row>
    <row r="954" spans="1:11">
      <c r="A954" s="20" t="s">
        <v>2051</v>
      </c>
      <c r="B954" s="21" t="s">
        <v>24</v>
      </c>
      <c r="C954" s="20" t="s">
        <v>111</v>
      </c>
      <c r="D954" s="20" t="s">
        <v>112</v>
      </c>
      <c r="E954" s="20" t="s">
        <v>346</v>
      </c>
      <c r="F954" s="20" t="s">
        <v>2052</v>
      </c>
      <c r="G954" s="22">
        <v>11.723813554506641</v>
      </c>
      <c r="H954" s="22">
        <v>0.98999905740565775</v>
      </c>
      <c r="I954" s="22">
        <v>51041.710709318621</v>
      </c>
      <c r="J954" s="22">
        <v>5052648.2892906815</v>
      </c>
      <c r="K954" s="23">
        <v>1.4744000000000001E-11</v>
      </c>
    </row>
    <row r="955" spans="1:11">
      <c r="A955" s="20" t="s">
        <v>2053</v>
      </c>
      <c r="B955" s="21" t="s">
        <v>24</v>
      </c>
      <c r="C955" s="20" t="s">
        <v>111</v>
      </c>
      <c r="D955" s="20" t="s">
        <v>112</v>
      </c>
      <c r="E955" s="20" t="s">
        <v>346</v>
      </c>
      <c r="F955" s="20" t="s">
        <v>2054</v>
      </c>
      <c r="G955" s="22">
        <v>11.723811049204526</v>
      </c>
      <c r="H955" s="22">
        <v>0.98999923162694536</v>
      </c>
      <c r="I955" s="22">
        <v>49077.710709318082</v>
      </c>
      <c r="J955" s="22">
        <v>4858316.2892906815</v>
      </c>
      <c r="K955" s="23">
        <v>2.7724000000000001E-11</v>
      </c>
    </row>
    <row r="956" spans="1:11">
      <c r="A956" s="20" t="s">
        <v>2055</v>
      </c>
      <c r="B956" s="21" t="s">
        <v>24</v>
      </c>
      <c r="C956" s="20" t="s">
        <v>111</v>
      </c>
      <c r="D956" s="20" t="s">
        <v>112</v>
      </c>
      <c r="E956" s="20" t="s">
        <v>378</v>
      </c>
      <c r="F956" s="20" t="s">
        <v>2056</v>
      </c>
      <c r="G956" s="22">
        <v>11.723813811093423</v>
      </c>
      <c r="H956" s="22">
        <v>0.98999903956234891</v>
      </c>
      <c r="I956" s="22">
        <v>43166.115438108303</v>
      </c>
      <c r="J956" s="22">
        <v>4273030.8845618917</v>
      </c>
      <c r="K956" s="23">
        <v>2.2332E-11</v>
      </c>
    </row>
    <row r="957" spans="1:11">
      <c r="A957" s="20" t="s">
        <v>2057</v>
      </c>
      <c r="B957" s="21" t="s">
        <v>24</v>
      </c>
      <c r="C957" s="20" t="s">
        <v>111</v>
      </c>
      <c r="D957" s="20" t="s">
        <v>112</v>
      </c>
      <c r="E957" s="20" t="s">
        <v>346</v>
      </c>
      <c r="F957" s="20" t="s">
        <v>2058</v>
      </c>
      <c r="G957" s="22">
        <v>11.723811466140342</v>
      </c>
      <c r="H957" s="22">
        <v>0.98999920263279961</v>
      </c>
      <c r="I957" s="22">
        <v>41387.059805285266</v>
      </c>
      <c r="J957" s="22">
        <v>4096988.9401947148</v>
      </c>
      <c r="K957" s="23">
        <v>6.3987999999999999E-11</v>
      </c>
    </row>
    <row r="958" spans="1:11">
      <c r="A958" s="20" t="s">
        <v>2059</v>
      </c>
      <c r="B958" s="21" t="s">
        <v>24</v>
      </c>
      <c r="C958" s="20" t="s">
        <v>111</v>
      </c>
      <c r="D958" s="20" t="s">
        <v>112</v>
      </c>
      <c r="E958" s="20" t="s">
        <v>236</v>
      </c>
      <c r="F958" s="20" t="s">
        <v>2060</v>
      </c>
      <c r="G958" s="22">
        <v>18.626215866860559</v>
      </c>
      <c r="H958" s="22">
        <v>0.50999889660218645</v>
      </c>
      <c r="I958" s="22">
        <v>1213046.7315716273</v>
      </c>
      <c r="J958" s="22">
        <v>1262553.2684283727</v>
      </c>
      <c r="K958" s="23">
        <v>3.9400000000000001E-11</v>
      </c>
    </row>
    <row r="959" spans="1:11">
      <c r="A959" s="20" t="s">
        <v>2061</v>
      </c>
      <c r="B959" s="21" t="s">
        <v>24</v>
      </c>
      <c r="C959" s="20" t="s">
        <v>111</v>
      </c>
      <c r="D959" s="20" t="s">
        <v>112</v>
      </c>
      <c r="E959" s="20" t="s">
        <v>520</v>
      </c>
      <c r="F959" s="20" t="s">
        <v>2062</v>
      </c>
      <c r="G959" s="22">
        <v>14.024599411560532</v>
      </c>
      <c r="H959" s="22">
        <v>0.83000004092068624</v>
      </c>
      <c r="I959" s="22">
        <v>40798409.179415867</v>
      </c>
      <c r="J959" s="22">
        <v>199192290.82058415</v>
      </c>
      <c r="K959" s="23">
        <v>5.1599999999999998E-10</v>
      </c>
    </row>
    <row r="960" spans="1:11">
      <c r="A960" s="20" t="s">
        <v>2063</v>
      </c>
      <c r="B960" s="21" t="s">
        <v>24</v>
      </c>
      <c r="C960" s="20" t="s">
        <v>113</v>
      </c>
      <c r="D960" s="20" t="s">
        <v>114</v>
      </c>
      <c r="E960" s="20" t="s">
        <v>1952</v>
      </c>
      <c r="F960" s="20" t="s">
        <v>2064</v>
      </c>
      <c r="G960" s="22">
        <v>24.522001166861145</v>
      </c>
      <c r="H960" s="22">
        <v>9.9999918855275094E-2</v>
      </c>
      <c r="I960" s="22">
        <v>4627800.417246175</v>
      </c>
      <c r="J960" s="22">
        <v>514199.58275382454</v>
      </c>
      <c r="K960" s="23">
        <v>1.2629999999999999E-10</v>
      </c>
    </row>
    <row r="961" spans="1:11">
      <c r="A961" s="20" t="s">
        <v>2065</v>
      </c>
      <c r="B961" s="21" t="s">
        <v>24</v>
      </c>
      <c r="C961" s="20" t="s">
        <v>113</v>
      </c>
      <c r="D961" s="20" t="s">
        <v>114</v>
      </c>
      <c r="E961" s="20" t="s">
        <v>200</v>
      </c>
      <c r="F961" s="20" t="s">
        <v>2066</v>
      </c>
      <c r="G961" s="22">
        <v>24.522595955427157</v>
      </c>
      <c r="H961" s="22">
        <v>9.9958556646233931E-2</v>
      </c>
      <c r="I961" s="22">
        <v>2180800.417246175</v>
      </c>
      <c r="J961" s="22">
        <v>242199.58275382483</v>
      </c>
      <c r="K961" s="23">
        <v>1.2629999999999999E-10</v>
      </c>
    </row>
    <row r="962" spans="1:11">
      <c r="A962" s="20" t="s">
        <v>2067</v>
      </c>
      <c r="B962" s="21" t="s">
        <v>24</v>
      </c>
      <c r="C962" s="20" t="s">
        <v>111</v>
      </c>
      <c r="D962" s="20" t="s">
        <v>112</v>
      </c>
      <c r="E962" s="20" t="s">
        <v>1458</v>
      </c>
      <c r="F962" s="20" t="s">
        <v>2068</v>
      </c>
      <c r="G962" s="22">
        <v>11.723810704536177</v>
      </c>
      <c r="H962" s="22">
        <v>0.98999925559553703</v>
      </c>
      <c r="I962" s="22">
        <v>50174.614742698308</v>
      </c>
      <c r="J962" s="22">
        <v>4966913.3852573019</v>
      </c>
      <c r="K962" s="23">
        <v>1.8132000000000001E-11</v>
      </c>
    </row>
    <row r="963" spans="1:11">
      <c r="A963" s="20" t="s">
        <v>2069</v>
      </c>
      <c r="B963" s="21" t="s">
        <v>24</v>
      </c>
      <c r="C963" s="20" t="s">
        <v>111</v>
      </c>
      <c r="D963" s="20" t="s">
        <v>112</v>
      </c>
      <c r="E963" s="20" t="s">
        <v>200</v>
      </c>
      <c r="F963" s="20" t="s">
        <v>2070</v>
      </c>
      <c r="G963" s="22">
        <v>17.763411600062199</v>
      </c>
      <c r="H963" s="22">
        <v>0.56999919331973592</v>
      </c>
      <c r="I963" s="22">
        <v>1659201.1126564669</v>
      </c>
      <c r="J963" s="22">
        <v>2199398.8873435329</v>
      </c>
      <c r="K963" s="23">
        <v>3.8600000000000001E-11</v>
      </c>
    </row>
    <row r="964" spans="1:11">
      <c r="A964" s="20" t="s">
        <v>2071</v>
      </c>
      <c r="B964" s="21" t="s">
        <v>24</v>
      </c>
      <c r="C964" s="20" t="s">
        <v>111</v>
      </c>
      <c r="D964" s="20" t="s">
        <v>112</v>
      </c>
      <c r="E964" s="20" t="s">
        <v>346</v>
      </c>
      <c r="F964" s="20" t="s">
        <v>2072</v>
      </c>
      <c r="G964" s="22">
        <v>13.880897515684659</v>
      </c>
      <c r="H964" s="22">
        <v>0.83999321865892496</v>
      </c>
      <c r="I964" s="22">
        <v>951288.3171070934</v>
      </c>
      <c r="J964" s="22">
        <v>4994011.6828929065</v>
      </c>
      <c r="K964" s="23">
        <v>5.8040000000000001E-11</v>
      </c>
    </row>
    <row r="965" spans="1:11">
      <c r="A965" s="20" t="s">
        <v>2073</v>
      </c>
      <c r="B965" s="21" t="s">
        <v>24</v>
      </c>
      <c r="C965" s="20" t="s">
        <v>111</v>
      </c>
      <c r="D965" s="20" t="s">
        <v>112</v>
      </c>
      <c r="E965" s="20" t="s">
        <v>346</v>
      </c>
      <c r="F965" s="20" t="s">
        <v>2074</v>
      </c>
      <c r="G965" s="22">
        <v>12.874149438385153</v>
      </c>
      <c r="H965" s="22">
        <v>0.9100035161067348</v>
      </c>
      <c r="I965" s="22">
        <v>331709.04033379687</v>
      </c>
      <c r="J965" s="22">
        <v>3354090.9596662032</v>
      </c>
      <c r="K965" s="23">
        <v>3.3879999999999997E-11</v>
      </c>
    </row>
    <row r="966" spans="1:11">
      <c r="A966" s="20" t="s">
        <v>2075</v>
      </c>
      <c r="B966" s="21" t="s">
        <v>24</v>
      </c>
      <c r="C966" s="20" t="s">
        <v>111</v>
      </c>
      <c r="D966" s="20" t="s">
        <v>112</v>
      </c>
      <c r="E966" s="20" t="s">
        <v>520</v>
      </c>
      <c r="F966" s="20" t="s">
        <v>2076</v>
      </c>
      <c r="G966" s="22">
        <v>12.442816714056788</v>
      </c>
      <c r="H966" s="22">
        <v>0.93999883768728876</v>
      </c>
      <c r="I966" s="22">
        <v>2688376.0778859523</v>
      </c>
      <c r="J966" s="22">
        <v>42117023.922114044</v>
      </c>
      <c r="K966" s="23">
        <v>6.1800000000000004E-10</v>
      </c>
    </row>
    <row r="967" spans="1:11">
      <c r="A967" s="20" t="s">
        <v>2077</v>
      </c>
      <c r="B967" s="21" t="s">
        <v>24</v>
      </c>
      <c r="C967" s="20" t="s">
        <v>111</v>
      </c>
      <c r="D967" s="20" t="s">
        <v>112</v>
      </c>
      <c r="E967" s="20" t="s">
        <v>381</v>
      </c>
      <c r="F967" s="20" t="s">
        <v>2078</v>
      </c>
      <c r="G967" s="22">
        <v>13.449461052145063</v>
      </c>
      <c r="H967" s="22">
        <v>0.86999575437099708</v>
      </c>
      <c r="I967" s="22">
        <v>787578.72044506262</v>
      </c>
      <c r="J967" s="22">
        <v>5270521.279554937</v>
      </c>
      <c r="K967" s="23">
        <v>4.0680000000000002E-11</v>
      </c>
    </row>
    <row r="968" spans="1:11">
      <c r="A968" s="20" t="s">
        <v>2079</v>
      </c>
      <c r="B968" s="21" t="s">
        <v>24</v>
      </c>
      <c r="C968" s="20" t="s">
        <v>111</v>
      </c>
      <c r="D968" s="20" t="s">
        <v>112</v>
      </c>
      <c r="E968" s="20" t="s">
        <v>346</v>
      </c>
      <c r="F968" s="20" t="s">
        <v>2080</v>
      </c>
      <c r="G968" s="22">
        <v>11.723813150943167</v>
      </c>
      <c r="H968" s="22">
        <v>0.98999908546987714</v>
      </c>
      <c r="I968" s="22">
        <v>57508.358831710793</v>
      </c>
      <c r="J968" s="22">
        <v>5692801.6411682889</v>
      </c>
      <c r="K968" s="23">
        <v>1.0567999999999999E-11</v>
      </c>
    </row>
    <row r="969" spans="1:11">
      <c r="A969" s="20" t="s">
        <v>2081</v>
      </c>
      <c r="B969" s="21" t="s">
        <v>24</v>
      </c>
      <c r="C969" s="20" t="s">
        <v>111</v>
      </c>
      <c r="D969" s="20" t="s">
        <v>112</v>
      </c>
      <c r="E969" s="20" t="s">
        <v>346</v>
      </c>
      <c r="F969" s="20" t="s">
        <v>2082</v>
      </c>
      <c r="G969" s="22">
        <v>15.175042238526164</v>
      </c>
      <c r="H969" s="22">
        <v>0.74999706268941835</v>
      </c>
      <c r="I969" s="22">
        <v>2160375.3824756602</v>
      </c>
      <c r="J969" s="22">
        <v>6481024.6175243398</v>
      </c>
      <c r="K969" s="23">
        <v>9.1999999999999996E-12</v>
      </c>
    </row>
    <row r="970" spans="1:11">
      <c r="A970" s="20" t="s">
        <v>2083</v>
      </c>
      <c r="B970" s="21" t="s">
        <v>24</v>
      </c>
      <c r="C970" s="20" t="s">
        <v>111</v>
      </c>
      <c r="D970" s="20" t="s">
        <v>112</v>
      </c>
      <c r="E970" s="20" t="s">
        <v>346</v>
      </c>
      <c r="F970" s="20" t="s">
        <v>2084</v>
      </c>
      <c r="G970" s="22">
        <v>11.867313463201262</v>
      </c>
      <c r="H970" s="22">
        <v>0.98001992606388999</v>
      </c>
      <c r="I970" s="22">
        <v>78565.646731571775</v>
      </c>
      <c r="J970" s="22">
        <v>3853634.3532684282</v>
      </c>
      <c r="K970" s="23">
        <v>2.3328000000000001E-11</v>
      </c>
    </row>
    <row r="971" spans="1:11">
      <c r="A971" s="20" t="s">
        <v>2085</v>
      </c>
      <c r="B971" s="21" t="s">
        <v>24</v>
      </c>
      <c r="C971" s="20" t="s">
        <v>111</v>
      </c>
      <c r="D971" s="20" t="s">
        <v>112</v>
      </c>
      <c r="E971" s="20" t="s">
        <v>346</v>
      </c>
      <c r="F971" s="20" t="s">
        <v>2086</v>
      </c>
      <c r="G971" s="22">
        <v>13.305657681967439</v>
      </c>
      <c r="H971" s="22">
        <v>0.87999598873661755</v>
      </c>
      <c r="I971" s="22">
        <v>1209652.4339360215</v>
      </c>
      <c r="J971" s="22">
        <v>8870447.5660639778</v>
      </c>
      <c r="K971" s="23">
        <v>3.2399999999999999E-11</v>
      </c>
    </row>
    <row r="972" spans="1:11">
      <c r="A972" s="20" t="s">
        <v>2087</v>
      </c>
      <c r="B972" s="21" t="s">
        <v>24</v>
      </c>
      <c r="C972" s="20" t="s">
        <v>111</v>
      </c>
      <c r="D972" s="20" t="s">
        <v>112</v>
      </c>
      <c r="E972" s="20" t="s">
        <v>346</v>
      </c>
      <c r="F972" s="20" t="s">
        <v>2088</v>
      </c>
      <c r="G972" s="22">
        <v>11.723852132453791</v>
      </c>
      <c r="H972" s="22">
        <v>0.98999637465550827</v>
      </c>
      <c r="I972" s="22">
        <v>76582.753824756437</v>
      </c>
      <c r="J972" s="22">
        <v>7578917.2461752435</v>
      </c>
      <c r="K972" s="23">
        <v>4.4656000000000002E-11</v>
      </c>
    </row>
    <row r="973" spans="1:11">
      <c r="A973" s="20" t="s">
        <v>2089</v>
      </c>
      <c r="B973" s="21" t="s">
        <v>24</v>
      </c>
      <c r="C973" s="20" t="s">
        <v>111</v>
      </c>
      <c r="D973" s="20" t="s">
        <v>112</v>
      </c>
      <c r="E973" s="20" t="s">
        <v>200</v>
      </c>
      <c r="F973" s="20" t="s">
        <v>2090</v>
      </c>
      <c r="G973" s="22">
        <v>17.907529843893482</v>
      </c>
      <c r="H973" s="22">
        <v>0.55997706231616962</v>
      </c>
      <c r="I973" s="22">
        <v>1006288.4561891517</v>
      </c>
      <c r="J973" s="22">
        <v>1280611.5438108484</v>
      </c>
      <c r="K973" s="23">
        <v>2.3000000000000001E-11</v>
      </c>
    </row>
    <row r="974" spans="1:11">
      <c r="A974" s="20" t="s">
        <v>2091</v>
      </c>
      <c r="B974" s="21" t="s">
        <v>24</v>
      </c>
      <c r="C974" s="20" t="s">
        <v>111</v>
      </c>
      <c r="D974" s="20" t="s">
        <v>112</v>
      </c>
      <c r="E974" s="20" t="s">
        <v>200</v>
      </c>
      <c r="F974" s="20" t="s">
        <v>2092</v>
      </c>
      <c r="G974" s="22">
        <v>18.626356273471789</v>
      </c>
      <c r="H974" s="22">
        <v>0.50998913258193401</v>
      </c>
      <c r="I974" s="22">
        <v>1082973.0180806676</v>
      </c>
      <c r="J974" s="22">
        <v>1127126.9819193324</v>
      </c>
      <c r="K974" s="23">
        <v>3.4600000000000002E-11</v>
      </c>
    </row>
    <row r="975" spans="1:11">
      <c r="A975" s="20" t="s">
        <v>2093</v>
      </c>
      <c r="B975" s="21" t="s">
        <v>24</v>
      </c>
      <c r="C975" s="20" t="s">
        <v>113</v>
      </c>
      <c r="D975" s="20" t="s">
        <v>114</v>
      </c>
      <c r="E975" s="20" t="s">
        <v>200</v>
      </c>
      <c r="F975" s="20" t="s">
        <v>2094</v>
      </c>
      <c r="G975" s="22">
        <v>20.783241327608533</v>
      </c>
      <c r="H975" s="22">
        <v>0.35999712603556799</v>
      </c>
      <c r="I975" s="22">
        <v>1878152.4339360222</v>
      </c>
      <c r="J975" s="22">
        <v>1056447.5660639778</v>
      </c>
      <c r="K975" s="23">
        <v>3.2399999999999999E-11</v>
      </c>
    </row>
    <row r="976" spans="1:11">
      <c r="A976" s="20" t="s">
        <v>2095</v>
      </c>
      <c r="B976" s="21" t="s">
        <v>24</v>
      </c>
      <c r="C976" s="20" t="s">
        <v>111</v>
      </c>
      <c r="D976" s="20" t="s">
        <v>112</v>
      </c>
      <c r="E976" s="20" t="s">
        <v>1952</v>
      </c>
      <c r="F976" s="20" t="s">
        <v>2096</v>
      </c>
      <c r="G976" s="22">
        <v>18.769996320824134</v>
      </c>
      <c r="H976" s="22">
        <v>0.50000025585367636</v>
      </c>
      <c r="I976" s="22">
        <v>815399.58275382465</v>
      </c>
      <c r="J976" s="22">
        <v>815400.41724617535</v>
      </c>
      <c r="K976" s="23">
        <v>3.5E-12</v>
      </c>
    </row>
    <row r="977" spans="1:11">
      <c r="A977" s="20" t="s">
        <v>2097</v>
      </c>
      <c r="B977" s="21" t="s">
        <v>24</v>
      </c>
      <c r="C977" s="20" t="s">
        <v>111</v>
      </c>
      <c r="D977" s="20" t="s">
        <v>112</v>
      </c>
      <c r="E977" s="20" t="s">
        <v>200</v>
      </c>
      <c r="F977" s="20" t="s">
        <v>2098</v>
      </c>
      <c r="G977" s="22">
        <v>16.469389373513085</v>
      </c>
      <c r="H977" s="22">
        <v>0.65998683077099551</v>
      </c>
      <c r="I977" s="22">
        <v>471632.26703755214</v>
      </c>
      <c r="J977" s="22">
        <v>915467.73296244792</v>
      </c>
      <c r="K977" s="23">
        <v>2.2400000000000001E-12</v>
      </c>
    </row>
    <row r="978" spans="1:11">
      <c r="A978" s="20" t="s">
        <v>2099</v>
      </c>
      <c r="B978" s="21" t="s">
        <v>24</v>
      </c>
      <c r="C978" s="20" t="s">
        <v>111</v>
      </c>
      <c r="D978" s="20" t="s">
        <v>112</v>
      </c>
      <c r="E978" s="20" t="s">
        <v>381</v>
      </c>
      <c r="F978" s="20" t="s">
        <v>2100</v>
      </c>
      <c r="G978" s="22">
        <v>11.723764932916744</v>
      </c>
      <c r="H978" s="22">
        <v>0.99000243860106096</v>
      </c>
      <c r="I978" s="22">
        <v>108793.4631432546</v>
      </c>
      <c r="J978" s="22">
        <v>10773206.536856746</v>
      </c>
      <c r="K978" s="23">
        <v>5.1420000000000004E-10</v>
      </c>
    </row>
    <row r="979" spans="1:11">
      <c r="A979" s="20" t="s">
        <v>2101</v>
      </c>
      <c r="B979" s="21" t="s">
        <v>24</v>
      </c>
      <c r="C979" s="20" t="s">
        <v>113</v>
      </c>
      <c r="D979" s="20" t="s">
        <v>114</v>
      </c>
      <c r="E979" s="20" t="s">
        <v>261</v>
      </c>
      <c r="F979" s="20" t="s">
        <v>2102</v>
      </c>
      <c r="G979" s="22">
        <v>19.919866994188485</v>
      </c>
      <c r="H979" s="22">
        <v>0.42003706577270622</v>
      </c>
      <c r="I979" s="22">
        <v>968016.13351877616</v>
      </c>
      <c r="J979" s="22">
        <v>701083.86648122396</v>
      </c>
      <c r="K979" s="23">
        <v>1.1200000000000001E-12</v>
      </c>
    </row>
    <row r="980" spans="1:11">
      <c r="A980" s="20" t="s">
        <v>2103</v>
      </c>
      <c r="B980" s="21" t="s">
        <v>24</v>
      </c>
      <c r="C980" s="20" t="s">
        <v>113</v>
      </c>
      <c r="D980" s="20" t="s">
        <v>114</v>
      </c>
      <c r="E980" s="20" t="s">
        <v>200</v>
      </c>
      <c r="F980" s="20" t="s">
        <v>2104</v>
      </c>
      <c r="G980" s="22">
        <v>19.776114157176998</v>
      </c>
      <c r="H980" s="22">
        <v>0.43003378600994452</v>
      </c>
      <c r="I980" s="22">
        <v>810833.93602225289</v>
      </c>
      <c r="J980" s="22">
        <v>611766.06397774711</v>
      </c>
      <c r="K980" s="23">
        <v>1.8600000000000002E-12</v>
      </c>
    </row>
    <row r="981" spans="1:11">
      <c r="A981" s="20" t="s">
        <v>2105</v>
      </c>
      <c r="B981" s="21" t="s">
        <v>24</v>
      </c>
      <c r="C981" s="20" t="s">
        <v>113</v>
      </c>
      <c r="D981" s="20" t="s">
        <v>114</v>
      </c>
      <c r="E981" s="20" t="s">
        <v>200</v>
      </c>
      <c r="F981" s="20" t="s">
        <v>2104</v>
      </c>
      <c r="G981" s="22">
        <v>19.776753831013636</v>
      </c>
      <c r="H981" s="22">
        <v>0.42998930243298777</v>
      </c>
      <c r="I981" s="22">
        <v>810897.21835883171</v>
      </c>
      <c r="J981" s="22">
        <v>611702.7816411684</v>
      </c>
      <c r="K981" s="23">
        <v>4.16E-12</v>
      </c>
    </row>
    <row r="982" spans="1:11">
      <c r="A982" s="20" t="s">
        <v>2106</v>
      </c>
      <c r="B982" s="21" t="s">
        <v>24</v>
      </c>
      <c r="C982" s="20" t="s">
        <v>111</v>
      </c>
      <c r="D982" s="20" t="s">
        <v>112</v>
      </c>
      <c r="E982" s="20" t="s">
        <v>200</v>
      </c>
      <c r="F982" s="20" t="s">
        <v>2107</v>
      </c>
      <c r="G982" s="22">
        <v>18.625713841126586</v>
      </c>
      <c r="H982" s="22">
        <v>0.51003380798841547</v>
      </c>
      <c r="I982" s="22">
        <v>629753.54659248958</v>
      </c>
      <c r="J982" s="22">
        <v>655546.45340751042</v>
      </c>
      <c r="K982" s="23">
        <v>6.2000000000000002E-12</v>
      </c>
    </row>
    <row r="983" spans="1:11">
      <c r="A983" s="20" t="s">
        <v>2108</v>
      </c>
      <c r="B983" s="21" t="s">
        <v>24</v>
      </c>
      <c r="C983" s="20" t="s">
        <v>113</v>
      </c>
      <c r="D983" s="20" t="s">
        <v>114</v>
      </c>
      <c r="E983" s="20" t="s">
        <v>927</v>
      </c>
      <c r="F983" s="20" t="s">
        <v>2109</v>
      </c>
      <c r="G983" s="22">
        <v>23.515354088303781</v>
      </c>
      <c r="H983" s="22">
        <v>0.1700031927466078</v>
      </c>
      <c r="I983" s="22">
        <v>14828390.959666204</v>
      </c>
      <c r="J983" s="22">
        <v>3037209.0403337963</v>
      </c>
      <c r="K983" s="23">
        <v>4.4000000000000003E-11</v>
      </c>
    </row>
    <row r="984" spans="1:11">
      <c r="A984" s="20" t="s">
        <v>2110</v>
      </c>
      <c r="B984" s="21" t="s">
        <v>24</v>
      </c>
      <c r="C984" s="20" t="s">
        <v>111</v>
      </c>
      <c r="D984" s="20" t="s">
        <v>112</v>
      </c>
      <c r="E984" s="20" t="s">
        <v>381</v>
      </c>
      <c r="F984" s="20" t="s">
        <v>2111</v>
      </c>
      <c r="G984" s="22">
        <v>14.024602001956174</v>
      </c>
      <c r="H984" s="22">
        <v>0.82999986078190724</v>
      </c>
      <c r="I984" s="22">
        <v>2450705.0069541032</v>
      </c>
      <c r="J984" s="22">
        <v>11965194.993045896</v>
      </c>
      <c r="K984" s="23">
        <v>4.1999999999999997E-11</v>
      </c>
    </row>
    <row r="985" spans="1:11">
      <c r="A985" s="20" t="s">
        <v>2112</v>
      </c>
      <c r="B985" s="21" t="s">
        <v>24</v>
      </c>
      <c r="C985" s="20" t="s">
        <v>111</v>
      </c>
      <c r="D985" s="20" t="s">
        <v>112</v>
      </c>
      <c r="E985" s="20" t="s">
        <v>381</v>
      </c>
      <c r="F985" s="20" t="s">
        <v>2113</v>
      </c>
      <c r="G985" s="22">
        <v>14.312254355343788</v>
      </c>
      <c r="H985" s="22">
        <v>0.80999622007345007</v>
      </c>
      <c r="I985" s="22">
        <v>2047429.051460362</v>
      </c>
      <c r="J985" s="22">
        <v>8728298.948539637</v>
      </c>
      <c r="K985" s="23">
        <v>2.3200000000000001E-11</v>
      </c>
    </row>
    <row r="986" spans="1:11">
      <c r="A986" s="20" t="s">
        <v>2114</v>
      </c>
      <c r="B986" s="21" t="s">
        <v>24</v>
      </c>
      <c r="C986" s="20" t="s">
        <v>111</v>
      </c>
      <c r="D986" s="20" t="s">
        <v>112</v>
      </c>
      <c r="E986" s="20" t="s">
        <v>381</v>
      </c>
      <c r="F986" s="20" t="s">
        <v>2115</v>
      </c>
      <c r="G986" s="22">
        <v>14.312254932431824</v>
      </c>
      <c r="H986" s="22">
        <v>0.80999617994215412</v>
      </c>
      <c r="I986" s="22">
        <v>1537492.1015299032</v>
      </c>
      <c r="J986" s="22">
        <v>6554408.8984700972</v>
      </c>
      <c r="K986" s="23">
        <v>3.7999999999999998E-11</v>
      </c>
    </row>
    <row r="987" spans="1:11">
      <c r="A987" s="20" t="s">
        <v>2116</v>
      </c>
      <c r="B987" s="21" t="s">
        <v>24</v>
      </c>
      <c r="C987" s="20" t="s">
        <v>111</v>
      </c>
      <c r="D987" s="20" t="s">
        <v>112</v>
      </c>
      <c r="E987" s="20" t="s">
        <v>381</v>
      </c>
      <c r="F987" s="20" t="s">
        <v>2117</v>
      </c>
      <c r="G987" s="22">
        <v>14.312254720225756</v>
      </c>
      <c r="H987" s="22">
        <v>0.80999619469918249</v>
      </c>
      <c r="I987" s="22">
        <v>1530836.1488178028</v>
      </c>
      <c r="J987" s="22">
        <v>6526034.8511821972</v>
      </c>
      <c r="K987" s="23">
        <v>3.5999999999999998E-11</v>
      </c>
    </row>
    <row r="988" spans="1:11">
      <c r="A988" s="20" t="s">
        <v>2118</v>
      </c>
      <c r="B988" s="21" t="s">
        <v>24</v>
      </c>
      <c r="C988" s="20" t="s">
        <v>111</v>
      </c>
      <c r="D988" s="20" t="s">
        <v>112</v>
      </c>
      <c r="E988" s="20" t="s">
        <v>381</v>
      </c>
      <c r="F988" s="20" t="s">
        <v>2119</v>
      </c>
      <c r="G988" s="22">
        <v>12.155150631335585</v>
      </c>
      <c r="H988" s="22">
        <v>0.96000343314773395</v>
      </c>
      <c r="I988" s="22">
        <v>562251.73852572998</v>
      </c>
      <c r="J988" s="22">
        <v>13495248.26147427</v>
      </c>
      <c r="K988" s="23">
        <v>3.4479999999999999E-10</v>
      </c>
    </row>
    <row r="989" spans="1:11">
      <c r="A989" s="20" t="s">
        <v>2120</v>
      </c>
      <c r="B989" s="21" t="s">
        <v>24</v>
      </c>
      <c r="C989" s="20" t="s">
        <v>111</v>
      </c>
      <c r="D989" s="20" t="s">
        <v>112</v>
      </c>
      <c r="E989" s="20" t="s">
        <v>381</v>
      </c>
      <c r="F989" s="20" t="s">
        <v>2121</v>
      </c>
      <c r="G989" s="22">
        <v>13.305694732731869</v>
      </c>
      <c r="H989" s="22">
        <v>0.87999341218832627</v>
      </c>
      <c r="I989" s="22">
        <v>583940.05563282315</v>
      </c>
      <c r="J989" s="22">
        <v>4281959.9443671769</v>
      </c>
      <c r="K989" s="23">
        <v>2.9479999999999998E-11</v>
      </c>
    </row>
    <row r="990" spans="1:11">
      <c r="A990" s="20" t="s">
        <v>2122</v>
      </c>
      <c r="B990" s="21" t="s">
        <v>24</v>
      </c>
      <c r="C990" s="20" t="s">
        <v>111</v>
      </c>
      <c r="D990" s="20" t="s">
        <v>112</v>
      </c>
      <c r="E990" s="20" t="s">
        <v>222</v>
      </c>
      <c r="F990" s="20" t="s">
        <v>2123</v>
      </c>
      <c r="G990" s="22">
        <v>16.900633887270857</v>
      </c>
      <c r="H990" s="22">
        <v>0.62999764344430764</v>
      </c>
      <c r="I990" s="22">
        <v>647911.12656467292</v>
      </c>
      <c r="J990" s="22">
        <v>1103188.8734353271</v>
      </c>
      <c r="K990" s="23">
        <v>3.2480000000000001E-11</v>
      </c>
    </row>
    <row r="991" spans="1:11">
      <c r="A991" s="20" t="s">
        <v>2124</v>
      </c>
      <c r="B991" s="21" t="s">
        <v>24</v>
      </c>
      <c r="C991" s="20" t="s">
        <v>113</v>
      </c>
      <c r="D991" s="20" t="s">
        <v>114</v>
      </c>
      <c r="E991" s="20" t="s">
        <v>520</v>
      </c>
      <c r="F991" s="20" t="s">
        <v>2125</v>
      </c>
      <c r="G991" s="22">
        <v>21.657573079627685</v>
      </c>
      <c r="H991" s="22">
        <v>0.29919519613159357</v>
      </c>
      <c r="I991" s="22">
        <v>74146830.180806696</v>
      </c>
      <c r="J991" s="22">
        <v>31655569.819193315</v>
      </c>
      <c r="K991" s="23">
        <v>3.4599999999999999E-10</v>
      </c>
    </row>
    <row r="992" spans="1:11">
      <c r="A992" s="20" t="s">
        <v>2126</v>
      </c>
      <c r="B992" s="21" t="s">
        <v>24</v>
      </c>
      <c r="C992" s="20" t="s">
        <v>111</v>
      </c>
      <c r="D992" s="20" t="s">
        <v>112</v>
      </c>
      <c r="E992" s="20" t="s">
        <v>2127</v>
      </c>
      <c r="F992" s="20" t="s">
        <v>2128</v>
      </c>
      <c r="G992" s="22">
        <v>12.442801446925408</v>
      </c>
      <c r="H992" s="22">
        <v>0.93999989937931794</v>
      </c>
      <c r="I992" s="22">
        <v>4840064.1168289324</v>
      </c>
      <c r="J992" s="22">
        <v>75827535.883171067</v>
      </c>
      <c r="K992" s="23">
        <v>3.6079999999999998E-10</v>
      </c>
    </row>
    <row r="993" spans="1:11">
      <c r="A993" s="20" t="s">
        <v>2129</v>
      </c>
      <c r="B993" s="21" t="s">
        <v>24</v>
      </c>
      <c r="C993" s="20" t="s">
        <v>111</v>
      </c>
      <c r="D993" s="20" t="s">
        <v>112</v>
      </c>
      <c r="E993" s="20" t="s">
        <v>378</v>
      </c>
      <c r="F993" s="20" t="s">
        <v>2130</v>
      </c>
      <c r="G993" s="22">
        <v>12.442863645987719</v>
      </c>
      <c r="H993" s="22">
        <v>0.9399955739925091</v>
      </c>
      <c r="I993" s="22">
        <v>566801.80806675903</v>
      </c>
      <c r="J993" s="22">
        <v>8879198.1919332407</v>
      </c>
      <c r="K993" s="23">
        <v>1.7159999999999999E-11</v>
      </c>
    </row>
    <row r="994" spans="1:11">
      <c r="A994" s="20" t="s">
        <v>2131</v>
      </c>
      <c r="B994" s="21" t="s">
        <v>24</v>
      </c>
      <c r="C994" s="20" t="s">
        <v>113</v>
      </c>
      <c r="D994" s="20" t="s">
        <v>114</v>
      </c>
      <c r="E994" s="20" t="s">
        <v>200</v>
      </c>
      <c r="F994" s="20" t="s">
        <v>2132</v>
      </c>
      <c r="G994" s="22">
        <v>19.63276527994811</v>
      </c>
      <c r="H994" s="22">
        <v>0.44000241446814259</v>
      </c>
      <c r="I994" s="22">
        <v>1899343.8108484007</v>
      </c>
      <c r="J994" s="22">
        <v>1492356.1891515993</v>
      </c>
      <c r="K994" s="23">
        <v>7.9999999999999998E-12</v>
      </c>
    </row>
    <row r="995" spans="1:11">
      <c r="A995" s="20" t="s">
        <v>2133</v>
      </c>
      <c r="B995" s="21" t="s">
        <v>24</v>
      </c>
      <c r="C995" s="20" t="s">
        <v>111</v>
      </c>
      <c r="D995" s="20" t="s">
        <v>112</v>
      </c>
      <c r="E995" s="20" t="s">
        <v>200</v>
      </c>
      <c r="F995" s="20" t="s">
        <v>2134</v>
      </c>
      <c r="G995" s="22">
        <v>17.332247994797314</v>
      </c>
      <c r="H995" s="22">
        <v>0.59998275418655678</v>
      </c>
      <c r="I995" s="22">
        <v>922639.77746870683</v>
      </c>
      <c r="J995" s="22">
        <v>1383860.2225312933</v>
      </c>
      <c r="K995" s="23">
        <v>2.8080000000000002E-11</v>
      </c>
    </row>
    <row r="996" spans="1:11">
      <c r="A996" s="20" t="s">
        <v>2135</v>
      </c>
      <c r="B996" s="21" t="s">
        <v>24</v>
      </c>
      <c r="C996" s="20" t="s">
        <v>111</v>
      </c>
      <c r="D996" s="20" t="s">
        <v>112</v>
      </c>
      <c r="E996" s="20" t="s">
        <v>200</v>
      </c>
      <c r="F996" s="20" t="s">
        <v>2136</v>
      </c>
      <c r="G996" s="22">
        <v>12.011360016986941</v>
      </c>
      <c r="H996" s="22">
        <v>0.97000278045987887</v>
      </c>
      <c r="I996" s="22">
        <v>84763.143254520284</v>
      </c>
      <c r="J996" s="22">
        <v>2740936.8567454796</v>
      </c>
      <c r="K996" s="23">
        <v>5.3880000000000001E-12</v>
      </c>
    </row>
    <row r="997" spans="1:11">
      <c r="A997" s="20" t="s">
        <v>2137</v>
      </c>
      <c r="B997" s="21" t="s">
        <v>24</v>
      </c>
      <c r="C997" s="20" t="s">
        <v>111</v>
      </c>
      <c r="D997" s="20" t="s">
        <v>112</v>
      </c>
      <c r="E997" s="20" t="s">
        <v>1085</v>
      </c>
      <c r="F997" s="20" t="s">
        <v>2138</v>
      </c>
      <c r="G997" s="22">
        <v>12.442795656298227</v>
      </c>
      <c r="H997" s="22">
        <v>0.9400003020654919</v>
      </c>
      <c r="I997" s="22">
        <v>423783.86648122419</v>
      </c>
      <c r="J997" s="22">
        <v>6639316.1335187759</v>
      </c>
      <c r="K997" s="23">
        <v>4.744E-11</v>
      </c>
    </row>
    <row r="998" spans="1:11">
      <c r="A998" s="20" t="s">
        <v>2139</v>
      </c>
      <c r="B998" s="21" t="s">
        <v>24</v>
      </c>
      <c r="C998" s="20" t="s">
        <v>111</v>
      </c>
      <c r="D998" s="20" t="s">
        <v>112</v>
      </c>
      <c r="E998" s="20" t="s">
        <v>346</v>
      </c>
      <c r="F998" s="20" t="s">
        <v>2140</v>
      </c>
      <c r="G998" s="22">
        <v>13.161507311586051</v>
      </c>
      <c r="H998" s="22">
        <v>0.89002035385354306</v>
      </c>
      <c r="I998" s="22">
        <v>195543.81084840043</v>
      </c>
      <c r="J998" s="22">
        <v>1582456.1891515995</v>
      </c>
      <c r="K998" s="23">
        <v>7.9999999999999998E-12</v>
      </c>
    </row>
    <row r="999" spans="1:11">
      <c r="A999" s="20" t="s">
        <v>2141</v>
      </c>
      <c r="B999" s="21" t="s">
        <v>24</v>
      </c>
      <c r="C999" s="20" t="s">
        <v>111</v>
      </c>
      <c r="D999" s="20" t="s">
        <v>112</v>
      </c>
      <c r="E999" s="20" t="s">
        <v>346</v>
      </c>
      <c r="F999" s="20" t="s">
        <v>2142</v>
      </c>
      <c r="G999" s="22">
        <v>16.324920199361596</v>
      </c>
      <c r="H999" s="22">
        <v>0.67003336583020889</v>
      </c>
      <c r="I999" s="22">
        <v>589221.41863699595</v>
      </c>
      <c r="J999" s="22">
        <v>1196478.5813630039</v>
      </c>
      <c r="K999" s="23">
        <v>4.3840000000000001E-11</v>
      </c>
    </row>
    <row r="1000" spans="1:11">
      <c r="A1000" s="20" t="s">
        <v>2143</v>
      </c>
      <c r="B1000" s="21" t="s">
        <v>24</v>
      </c>
      <c r="C1000" s="20" t="s">
        <v>111</v>
      </c>
      <c r="D1000" s="20" t="s">
        <v>112</v>
      </c>
      <c r="E1000" s="20" t="s">
        <v>197</v>
      </c>
      <c r="F1000" s="20" t="s">
        <v>2144</v>
      </c>
      <c r="G1000" s="22">
        <v>15.893877030359725</v>
      </c>
      <c r="H1000" s="22">
        <v>0.70000855143534602</v>
      </c>
      <c r="I1000" s="22">
        <v>352759.94436717662</v>
      </c>
      <c r="J1000" s="22">
        <v>823140.05563282338</v>
      </c>
      <c r="K1000" s="23">
        <v>1.684E-11</v>
      </c>
    </row>
    <row r="1001" spans="1:11">
      <c r="A1001" s="20" t="s">
        <v>2145</v>
      </c>
      <c r="B1001" s="21" t="s">
        <v>24</v>
      </c>
      <c r="C1001" s="20" t="s">
        <v>111</v>
      </c>
      <c r="D1001" s="20" t="s">
        <v>112</v>
      </c>
      <c r="E1001" s="20" t="s">
        <v>381</v>
      </c>
      <c r="F1001" s="20" t="s">
        <v>2146</v>
      </c>
      <c r="G1001" s="22">
        <v>12.442796702477729</v>
      </c>
      <c r="H1001" s="22">
        <v>0.94000022931309257</v>
      </c>
      <c r="I1001" s="22">
        <v>523300.00000000052</v>
      </c>
      <c r="J1001" s="22">
        <v>8198399.9999999991</v>
      </c>
      <c r="K1001" s="23">
        <v>0</v>
      </c>
    </row>
    <row r="1002" spans="1:11">
      <c r="A1002" s="20" t="s">
        <v>2147</v>
      </c>
      <c r="B1002" s="21" t="s">
        <v>24</v>
      </c>
      <c r="C1002" s="20" t="s">
        <v>111</v>
      </c>
      <c r="D1002" s="20" t="s">
        <v>112</v>
      </c>
      <c r="E1002" s="20" t="s">
        <v>1251</v>
      </c>
      <c r="F1002" s="20" t="s">
        <v>2148</v>
      </c>
      <c r="G1002" s="22">
        <v>12.87137330754352</v>
      </c>
      <c r="H1002" s="22">
        <v>0.91019657110267593</v>
      </c>
      <c r="I1002" s="22">
        <v>32499.86091794158</v>
      </c>
      <c r="J1002" s="22">
        <v>329400.13908205845</v>
      </c>
      <c r="K1002" s="23">
        <v>4.4239999999999997E-12</v>
      </c>
    </row>
    <row r="1003" spans="1:11">
      <c r="A1003" s="20" t="s">
        <v>2149</v>
      </c>
      <c r="B1003" s="21" t="s">
        <v>24</v>
      </c>
      <c r="C1003" s="20" t="s">
        <v>111</v>
      </c>
      <c r="D1003" s="20" t="s">
        <v>112</v>
      </c>
      <c r="E1003" s="20" t="s">
        <v>346</v>
      </c>
      <c r="F1003" s="20" t="s">
        <v>2150</v>
      </c>
      <c r="G1003" s="22">
        <v>12.442598335237474</v>
      </c>
      <c r="H1003" s="22">
        <v>0.94001402397514089</v>
      </c>
      <c r="I1003" s="22">
        <v>257273.85257301823</v>
      </c>
      <c r="J1003" s="22">
        <v>4031626.1474269819</v>
      </c>
      <c r="K1003" s="23">
        <v>2.432E-11</v>
      </c>
    </row>
    <row r="1004" spans="1:11">
      <c r="A1004" s="20" t="s">
        <v>2151</v>
      </c>
      <c r="B1004" s="21" t="s">
        <v>24</v>
      </c>
      <c r="C1004" s="20" t="s">
        <v>111</v>
      </c>
      <c r="D1004" s="20" t="s">
        <v>112</v>
      </c>
      <c r="E1004" s="20" t="s">
        <v>261</v>
      </c>
      <c r="F1004" s="20" t="s">
        <v>2152</v>
      </c>
      <c r="G1004" s="22">
        <v>15.318824153564194</v>
      </c>
      <c r="H1004" s="22">
        <v>0.73999832033628699</v>
      </c>
      <c r="I1004" s="22">
        <v>539087.48261474259</v>
      </c>
      <c r="J1004" s="22">
        <v>1534312.5173852574</v>
      </c>
      <c r="K1004" s="23">
        <v>3.9080000000000002E-11</v>
      </c>
    </row>
    <row r="1005" spans="1:11">
      <c r="A1005" s="20" t="s">
        <v>2153</v>
      </c>
      <c r="B1005" s="21" t="s">
        <v>24</v>
      </c>
      <c r="C1005" s="20" t="s">
        <v>111</v>
      </c>
      <c r="D1005" s="20" t="s">
        <v>112</v>
      </c>
      <c r="E1005" s="20" t="s">
        <v>261</v>
      </c>
      <c r="F1005" s="20" t="s">
        <v>2152</v>
      </c>
      <c r="G1005" s="22">
        <v>15.318775923603743</v>
      </c>
      <c r="H1005" s="22">
        <v>0.74000167429737529</v>
      </c>
      <c r="I1005" s="22">
        <v>539080.52851182211</v>
      </c>
      <c r="J1005" s="22">
        <v>1534319.471488178</v>
      </c>
      <c r="K1005" s="23">
        <v>2.352E-11</v>
      </c>
    </row>
    <row r="1006" spans="1:11">
      <c r="A1006" s="20" t="s">
        <v>2154</v>
      </c>
      <c r="B1006" s="21" t="s">
        <v>24</v>
      </c>
      <c r="C1006" s="20" t="s">
        <v>111</v>
      </c>
      <c r="D1006" s="20" t="s">
        <v>112</v>
      </c>
      <c r="E1006" s="20" t="s">
        <v>346</v>
      </c>
      <c r="F1006" s="20" t="s">
        <v>2155</v>
      </c>
      <c r="G1006" s="22">
        <v>15.462453910343489</v>
      </c>
      <c r="H1006" s="22">
        <v>0.73001015922507029</v>
      </c>
      <c r="I1006" s="22">
        <v>556503.05980528507</v>
      </c>
      <c r="J1006" s="22">
        <v>1504696.9401947148</v>
      </c>
      <c r="K1006" s="23">
        <v>5.9600000000000006E-11</v>
      </c>
    </row>
    <row r="1007" spans="1:11">
      <c r="A1007" s="20" t="s">
        <v>2156</v>
      </c>
      <c r="B1007" s="21" t="s">
        <v>24</v>
      </c>
      <c r="C1007" s="20" t="s">
        <v>111</v>
      </c>
      <c r="D1007" s="20" t="s">
        <v>112</v>
      </c>
      <c r="E1007" s="20" t="s">
        <v>200</v>
      </c>
      <c r="F1007" s="20" t="s">
        <v>2157</v>
      </c>
      <c r="G1007" s="22">
        <v>17.331762724397159</v>
      </c>
      <c r="H1007" s="22">
        <v>0.60001650038962739</v>
      </c>
      <c r="I1007" s="22">
        <v>973679.83310152998</v>
      </c>
      <c r="J1007" s="22">
        <v>1460620.1668984699</v>
      </c>
      <c r="K1007" s="23">
        <v>1.4000000000000001E-12</v>
      </c>
    </row>
    <row r="1008" spans="1:11">
      <c r="A1008" s="20" t="s">
        <v>2158</v>
      </c>
      <c r="B1008" s="21" t="s">
        <v>24</v>
      </c>
      <c r="C1008" s="20" t="s">
        <v>111</v>
      </c>
      <c r="D1008" s="20" t="s">
        <v>112</v>
      </c>
      <c r="E1008" s="20" t="s">
        <v>1714</v>
      </c>
      <c r="F1008" s="20" t="s">
        <v>2159</v>
      </c>
      <c r="G1008" s="22">
        <v>12.155322149099375</v>
      </c>
      <c r="H1008" s="22">
        <v>0.95999150562591273</v>
      </c>
      <c r="I1008" s="22">
        <v>19095.214186369998</v>
      </c>
      <c r="J1008" s="22">
        <v>458183.78581362998</v>
      </c>
      <c r="K1008" s="23">
        <v>5.9999999999999997E-13</v>
      </c>
    </row>
    <row r="1009" spans="1:11">
      <c r="A1009" s="20" t="s">
        <v>2160</v>
      </c>
      <c r="B1009" s="21" t="s">
        <v>24</v>
      </c>
      <c r="C1009" s="20" t="s">
        <v>111</v>
      </c>
      <c r="D1009" s="20" t="s">
        <v>112</v>
      </c>
      <c r="E1009" s="20" t="s">
        <v>1714</v>
      </c>
      <c r="F1009" s="20" t="s">
        <v>2161</v>
      </c>
      <c r="G1009" s="22">
        <v>12.155296220021139</v>
      </c>
      <c r="H1009" s="22">
        <v>0.95999330876069966</v>
      </c>
      <c r="I1009" s="22">
        <v>18357.670375521549</v>
      </c>
      <c r="J1009" s="22">
        <v>440507.32962447847</v>
      </c>
      <c r="K1009" s="23">
        <v>4.0239999999999998E-12</v>
      </c>
    </row>
    <row r="1010" spans="1:11">
      <c r="A1010" s="20" t="s">
        <v>2162</v>
      </c>
      <c r="B1010" s="21" t="s">
        <v>24</v>
      </c>
      <c r="C1010" s="20" t="s">
        <v>111</v>
      </c>
      <c r="D1010" s="20" t="s">
        <v>112</v>
      </c>
      <c r="E1010" s="20" t="s">
        <v>200</v>
      </c>
      <c r="F1010" s="20" t="s">
        <v>2163</v>
      </c>
      <c r="G1010" s="22">
        <v>12.155314197393595</v>
      </c>
      <c r="H1010" s="22">
        <v>0.95999205859571657</v>
      </c>
      <c r="I1010" s="22">
        <v>18171.166898470088</v>
      </c>
      <c r="J1010" s="22">
        <v>436017.83310152992</v>
      </c>
      <c r="K1010" s="23">
        <v>1.196E-12</v>
      </c>
    </row>
    <row r="1011" spans="1:11">
      <c r="A1011" s="20" t="s">
        <v>2164</v>
      </c>
      <c r="B1011" s="21" t="s">
        <v>24</v>
      </c>
      <c r="C1011" s="20" t="s">
        <v>111</v>
      </c>
      <c r="D1011" s="20" t="s">
        <v>112</v>
      </c>
      <c r="E1011" s="20" t="s">
        <v>200</v>
      </c>
      <c r="F1011" s="20" t="s">
        <v>2165</v>
      </c>
      <c r="G1011" s="22">
        <v>14.312418715305313</v>
      </c>
      <c r="H1011" s="22">
        <v>0.80998479031256521</v>
      </c>
      <c r="I1011" s="22">
        <v>359413.76912378293</v>
      </c>
      <c r="J1011" s="22">
        <v>1532086.2308762171</v>
      </c>
      <c r="K1011" s="23">
        <v>3.4279999999999997E-11</v>
      </c>
    </row>
    <row r="1012" spans="1:11">
      <c r="A1012" s="20" t="s">
        <v>2166</v>
      </c>
      <c r="B1012" s="21" t="s">
        <v>24</v>
      </c>
      <c r="C1012" s="20" t="s">
        <v>111</v>
      </c>
      <c r="D1012" s="20" t="s">
        <v>112</v>
      </c>
      <c r="E1012" s="20" t="s">
        <v>200</v>
      </c>
      <c r="F1012" s="20" t="s">
        <v>2167</v>
      </c>
      <c r="G1012" s="22">
        <v>15.606377993752169</v>
      </c>
      <c r="H1012" s="22">
        <v>0.72000153033712322</v>
      </c>
      <c r="I1012" s="22">
        <v>645340.47287899838</v>
      </c>
      <c r="J1012" s="22">
        <v>1659459.5271210016</v>
      </c>
      <c r="K1012" s="23">
        <v>3.1919999999999998E-11</v>
      </c>
    </row>
    <row r="1013" spans="1:11">
      <c r="A1013" s="20" t="s">
        <v>2168</v>
      </c>
      <c r="B1013" s="21" t="s">
        <v>24</v>
      </c>
      <c r="C1013" s="20" t="s">
        <v>111</v>
      </c>
      <c r="D1013" s="20" t="s">
        <v>112</v>
      </c>
      <c r="E1013" s="20" t="s">
        <v>200</v>
      </c>
      <c r="F1013" s="20" t="s">
        <v>2169</v>
      </c>
      <c r="G1013" s="22">
        <v>15.606348176035311</v>
      </c>
      <c r="H1013" s="22">
        <v>0.72000360389184204</v>
      </c>
      <c r="I1013" s="22">
        <v>647043.67176634225</v>
      </c>
      <c r="J1013" s="22">
        <v>1663856.3282336579</v>
      </c>
      <c r="K1013" s="23">
        <v>2.112E-11</v>
      </c>
    </row>
    <row r="1014" spans="1:11">
      <c r="A1014" s="20" t="s">
        <v>2170</v>
      </c>
      <c r="B1014" s="21" t="s">
        <v>24</v>
      </c>
      <c r="C1014" s="20" t="s">
        <v>111</v>
      </c>
      <c r="D1014" s="20" t="s">
        <v>112</v>
      </c>
      <c r="E1014" s="20" t="s">
        <v>353</v>
      </c>
      <c r="F1014" s="20" t="s">
        <v>2171</v>
      </c>
      <c r="G1014" s="22">
        <v>13.880496593291404</v>
      </c>
      <c r="H1014" s="22">
        <v>0.84002109921478418</v>
      </c>
      <c r="I1014" s="22">
        <v>244191.79415855341</v>
      </c>
      <c r="J1014" s="22">
        <v>1282208.2058414465</v>
      </c>
      <c r="K1014" s="23">
        <v>2.6879999999999999E-11</v>
      </c>
    </row>
    <row r="1015" spans="1:11">
      <c r="A1015" s="20" t="s">
        <v>2172</v>
      </c>
      <c r="B1015" s="21" t="s">
        <v>24</v>
      </c>
      <c r="C1015" s="20" t="s">
        <v>111</v>
      </c>
      <c r="D1015" s="20" t="s">
        <v>112</v>
      </c>
      <c r="E1015" s="20" t="s">
        <v>1182</v>
      </c>
      <c r="F1015" s="20" t="s">
        <v>2173</v>
      </c>
      <c r="G1015" s="22">
        <v>13.453410839459737</v>
      </c>
      <c r="H1015" s="22">
        <v>0.86972108209598487</v>
      </c>
      <c r="I1015" s="22">
        <v>76200.139082058449</v>
      </c>
      <c r="J1015" s="22">
        <v>508699.86091794155</v>
      </c>
      <c r="K1015" s="23">
        <v>4.4239999999999997E-12</v>
      </c>
    </row>
    <row r="1016" spans="1:11">
      <c r="A1016" s="20" t="s">
        <v>2174</v>
      </c>
      <c r="B1016" s="21" t="s">
        <v>24</v>
      </c>
      <c r="C1016" s="20" t="s">
        <v>111</v>
      </c>
      <c r="D1016" s="20" t="s">
        <v>112</v>
      </c>
      <c r="E1016" s="20" t="s">
        <v>346</v>
      </c>
      <c r="F1016" s="20" t="s">
        <v>2175</v>
      </c>
      <c r="G1016" s="22">
        <v>14.168494641661084</v>
      </c>
      <c r="H1016" s="22">
        <v>0.81999341852148233</v>
      </c>
      <c r="I1016" s="22">
        <v>214999.86091794149</v>
      </c>
      <c r="J1016" s="22">
        <v>979400.13908205845</v>
      </c>
      <c r="K1016" s="23">
        <v>5.9599999999999996E-12</v>
      </c>
    </row>
    <row r="1017" spans="1:11">
      <c r="A1017" s="20" t="s">
        <v>2176</v>
      </c>
      <c r="B1017" s="21" t="s">
        <v>24</v>
      </c>
      <c r="C1017" s="20" t="s">
        <v>111</v>
      </c>
      <c r="D1017" s="20" t="s">
        <v>112</v>
      </c>
      <c r="E1017" s="20" t="s">
        <v>197</v>
      </c>
      <c r="F1017" s="20" t="s">
        <v>2177</v>
      </c>
      <c r="G1017" s="22">
        <v>16.468846701471286</v>
      </c>
      <c r="H1017" s="22">
        <v>0.66002456874330417</v>
      </c>
      <c r="I1017" s="22">
        <v>358164.11682892905</v>
      </c>
      <c r="J1017" s="22">
        <v>695335.88317107095</v>
      </c>
      <c r="K1017" s="23">
        <v>9.8000000000000007E-13</v>
      </c>
    </row>
    <row r="1018" spans="1:11">
      <c r="A1018" s="20" t="s">
        <v>2178</v>
      </c>
      <c r="B1018" s="21" t="s">
        <v>24</v>
      </c>
      <c r="C1018" s="20" t="s">
        <v>111</v>
      </c>
      <c r="D1018" s="20" t="s">
        <v>112</v>
      </c>
      <c r="E1018" s="20" t="s">
        <v>222</v>
      </c>
      <c r="F1018" s="20" t="s">
        <v>2179</v>
      </c>
      <c r="G1018" s="22">
        <v>17.476039279869067</v>
      </c>
      <c r="H1018" s="22">
        <v>0.58998336023163656</v>
      </c>
      <c r="I1018" s="22">
        <v>626300.41724617511</v>
      </c>
      <c r="J1018" s="22">
        <v>901199.58275382489</v>
      </c>
      <c r="K1018" s="23">
        <v>3.5E-12</v>
      </c>
    </row>
    <row r="1019" spans="1:11">
      <c r="A1019" s="20" t="s">
        <v>2180</v>
      </c>
      <c r="B1019" s="21" t="s">
        <v>24</v>
      </c>
      <c r="C1019" s="20" t="s">
        <v>111</v>
      </c>
      <c r="D1019" s="20" t="s">
        <v>112</v>
      </c>
      <c r="E1019" s="20" t="s">
        <v>346</v>
      </c>
      <c r="F1019" s="20" t="s">
        <v>2181</v>
      </c>
      <c r="G1019" s="22">
        <v>16.037722308280554</v>
      </c>
      <c r="H1019" s="22">
        <v>0.69000540276213118</v>
      </c>
      <c r="I1019" s="22">
        <v>1580941.4464534072</v>
      </c>
      <c r="J1019" s="22">
        <v>3518958.5535465926</v>
      </c>
      <c r="K1019" s="23">
        <v>3.5800000000000002E-11</v>
      </c>
    </row>
    <row r="1020" spans="1:11">
      <c r="A1020" s="20" t="s">
        <v>2182</v>
      </c>
      <c r="B1020" s="21" t="s">
        <v>24</v>
      </c>
      <c r="C1020" s="20" t="s">
        <v>111</v>
      </c>
      <c r="D1020" s="20" t="s">
        <v>112</v>
      </c>
      <c r="E1020" s="20" t="s">
        <v>927</v>
      </c>
      <c r="F1020" s="20" t="s">
        <v>2183</v>
      </c>
      <c r="G1020" s="22">
        <v>17.475703657993076</v>
      </c>
      <c r="H1020" s="22">
        <v>0.59000669972231745</v>
      </c>
      <c r="I1020" s="22">
        <v>1195909.4575799722</v>
      </c>
      <c r="J1020" s="22">
        <v>1720990.5424200278</v>
      </c>
      <c r="K1020" s="23">
        <v>3.1400000000000003E-11</v>
      </c>
    </row>
    <row r="1021" spans="1:11">
      <c r="A1021" s="20" t="s">
        <v>2184</v>
      </c>
      <c r="B1021" s="21" t="s">
        <v>24</v>
      </c>
      <c r="C1021" s="20" t="s">
        <v>113</v>
      </c>
      <c r="D1021" s="20" t="s">
        <v>114</v>
      </c>
      <c r="E1021" s="20" t="s">
        <v>1504</v>
      </c>
      <c r="F1021" s="20" t="s">
        <v>2185</v>
      </c>
      <c r="G1021" s="22">
        <v>21.933878102727942</v>
      </c>
      <c r="H1021" s="22">
        <v>0.27998066045007364</v>
      </c>
      <c r="I1021" s="22">
        <v>585951.73852573009</v>
      </c>
      <c r="J1021" s="22">
        <v>227848.26147426994</v>
      </c>
      <c r="K1021" s="23">
        <v>2.5999999999999998E-12</v>
      </c>
    </row>
    <row r="1022" spans="1:11">
      <c r="A1022" s="20" t="s">
        <v>2186</v>
      </c>
      <c r="B1022" s="21" t="s">
        <v>24</v>
      </c>
      <c r="C1022" s="20" t="s">
        <v>111</v>
      </c>
      <c r="D1022" s="20" t="s">
        <v>112</v>
      </c>
      <c r="E1022" s="20" t="s">
        <v>378</v>
      </c>
      <c r="F1022" s="20" t="s">
        <v>2187</v>
      </c>
      <c r="G1022" s="22">
        <v>12.586613466157427</v>
      </c>
      <c r="H1022" s="22">
        <v>0.92999906354955308</v>
      </c>
      <c r="I1022" s="22">
        <v>1043021.5132127957</v>
      </c>
      <c r="J1022" s="22">
        <v>13857086.486787204</v>
      </c>
      <c r="K1022" s="23">
        <v>6.3999999999999999E-11</v>
      </c>
    </row>
    <row r="1023" spans="1:11">
      <c r="A1023" s="20" t="s">
        <v>2188</v>
      </c>
      <c r="B1023" s="21" t="s">
        <v>24</v>
      </c>
      <c r="C1023" s="20" t="s">
        <v>111</v>
      </c>
      <c r="D1023" s="20" t="s">
        <v>112</v>
      </c>
      <c r="E1023" s="20" t="s">
        <v>2189</v>
      </c>
      <c r="F1023" s="20" t="s">
        <v>2190</v>
      </c>
      <c r="G1023" s="22">
        <v>16.901319796954315</v>
      </c>
      <c r="H1023" s="22">
        <v>0.62994994457897668</v>
      </c>
      <c r="I1023" s="22">
        <v>400949.23504867876</v>
      </c>
      <c r="J1023" s="22">
        <v>682550.76495132118</v>
      </c>
      <c r="K1023" s="23">
        <v>4.0200000000000002E-12</v>
      </c>
    </row>
    <row r="1024" spans="1:11">
      <c r="A1024" s="20" t="s">
        <v>2191</v>
      </c>
      <c r="B1024" s="21" t="s">
        <v>24</v>
      </c>
      <c r="C1024" s="20" t="s">
        <v>111</v>
      </c>
      <c r="D1024" s="20" t="s">
        <v>112</v>
      </c>
      <c r="E1024" s="20" t="s">
        <v>286</v>
      </c>
      <c r="F1024" s="20" t="s">
        <v>2192</v>
      </c>
      <c r="G1024" s="22">
        <v>11.723803925434813</v>
      </c>
      <c r="H1024" s="22">
        <v>0.98999972702122296</v>
      </c>
      <c r="I1024" s="22">
        <v>1217223.2267037621</v>
      </c>
      <c r="J1024" s="22">
        <v>120501776.77329624</v>
      </c>
      <c r="K1024" s="23">
        <v>2.7104000000000001E-9</v>
      </c>
    </row>
    <row r="1025" spans="1:11">
      <c r="A1025" s="20" t="s">
        <v>2193</v>
      </c>
      <c r="B1025" s="21" t="s">
        <v>24</v>
      </c>
      <c r="C1025" s="20" t="s">
        <v>113</v>
      </c>
      <c r="D1025" s="20" t="s">
        <v>114</v>
      </c>
      <c r="E1025" s="20" t="s">
        <v>252</v>
      </c>
      <c r="F1025" s="20" t="s">
        <v>2194</v>
      </c>
      <c r="G1025" s="22">
        <v>19.776788343738957</v>
      </c>
      <c r="H1025" s="22">
        <v>0.42998690238254822</v>
      </c>
      <c r="I1025" s="22">
        <v>309685.83588317106</v>
      </c>
      <c r="J1025" s="22">
        <v>233610.16411682891</v>
      </c>
      <c r="K1025" s="23">
        <v>1.0200000000000001E-12</v>
      </c>
    </row>
    <row r="1026" spans="1:11">
      <c r="A1026" s="20" t="s">
        <v>2195</v>
      </c>
      <c r="B1026" s="21" t="s">
        <v>24</v>
      </c>
      <c r="C1026" s="20" t="s">
        <v>111</v>
      </c>
      <c r="D1026" s="20" t="s">
        <v>112</v>
      </c>
      <c r="E1026" s="20" t="s">
        <v>197</v>
      </c>
      <c r="F1026" s="20" t="s">
        <v>2196</v>
      </c>
      <c r="G1026" s="22">
        <v>15.462210401891253</v>
      </c>
      <c r="H1026" s="22">
        <v>0.73002709305345947</v>
      </c>
      <c r="I1026" s="22">
        <v>228397.07927677329</v>
      </c>
      <c r="J1026" s="22">
        <v>617602.92072322674</v>
      </c>
      <c r="K1026" s="23">
        <v>4.26E-12</v>
      </c>
    </row>
    <row r="1027" spans="1:11">
      <c r="A1027" s="20" t="s">
        <v>2197</v>
      </c>
      <c r="B1027" s="21" t="s">
        <v>24</v>
      </c>
      <c r="C1027" s="20" t="s">
        <v>113</v>
      </c>
      <c r="D1027" s="20" t="s">
        <v>114</v>
      </c>
      <c r="E1027" s="20" t="s">
        <v>200</v>
      </c>
      <c r="F1027" s="20" t="s">
        <v>2198</v>
      </c>
      <c r="G1027" s="22">
        <v>19.776802887884639</v>
      </c>
      <c r="H1027" s="22">
        <v>0.42998589096768858</v>
      </c>
      <c r="I1027" s="22">
        <v>586774.80389429745</v>
      </c>
      <c r="J1027" s="22">
        <v>442629.19610570249</v>
      </c>
      <c r="K1027" s="23">
        <v>2.0720000000000001E-11</v>
      </c>
    </row>
    <row r="1028" spans="1:11">
      <c r="A1028" s="20" t="s">
        <v>2199</v>
      </c>
      <c r="B1028" s="21" t="s">
        <v>24</v>
      </c>
      <c r="C1028" s="20" t="s">
        <v>111</v>
      </c>
      <c r="D1028" s="20" t="s">
        <v>112</v>
      </c>
      <c r="E1028" s="20" t="s">
        <v>520</v>
      </c>
      <c r="F1028" s="20" t="s">
        <v>2200</v>
      </c>
      <c r="G1028" s="22">
        <v>14.887426554998221</v>
      </c>
      <c r="H1028" s="22">
        <v>0.76999815333809307</v>
      </c>
      <c r="I1028" s="22">
        <v>4067191.6550764986</v>
      </c>
      <c r="J1028" s="22">
        <v>13616108.344923502</v>
      </c>
      <c r="K1028" s="23">
        <v>7.0000000000000004E-11</v>
      </c>
    </row>
    <row r="1029" spans="1:11">
      <c r="A1029" s="20" t="s">
        <v>2201</v>
      </c>
      <c r="B1029" s="21" t="s">
        <v>24</v>
      </c>
      <c r="C1029" s="20" t="s">
        <v>111</v>
      </c>
      <c r="D1029" s="20" t="s">
        <v>112</v>
      </c>
      <c r="E1029" s="20" t="s">
        <v>378</v>
      </c>
      <c r="F1029" s="20" t="s">
        <v>2202</v>
      </c>
      <c r="G1029" s="22">
        <v>13.880816336133275</v>
      </c>
      <c r="H1029" s="22">
        <v>0.83999886396847878</v>
      </c>
      <c r="I1029" s="22">
        <v>6528847.1557719037</v>
      </c>
      <c r="J1029" s="22">
        <v>34276157.844228096</v>
      </c>
      <c r="K1029" s="23">
        <v>7.8000000000000002E-11</v>
      </c>
    </row>
    <row r="1030" spans="1:11">
      <c r="A1030" s="20" t="s">
        <v>2203</v>
      </c>
      <c r="B1030" s="21" t="s">
        <v>24</v>
      </c>
      <c r="C1030" s="20" t="s">
        <v>113</v>
      </c>
      <c r="D1030" s="20" t="s">
        <v>114</v>
      </c>
      <c r="E1030" s="20" t="s">
        <v>2204</v>
      </c>
      <c r="F1030" s="20" t="s">
        <v>2205</v>
      </c>
      <c r="G1030" s="22">
        <v>23.371523046092186</v>
      </c>
      <c r="H1030" s="22">
        <v>0.18000535145395097</v>
      </c>
      <c r="I1030" s="22">
        <v>6137659.9443671769</v>
      </c>
      <c r="J1030" s="22">
        <v>1347340.0556328229</v>
      </c>
      <c r="K1030" s="23">
        <v>4.8400000000000002E-11</v>
      </c>
    </row>
    <row r="1031" spans="1:11">
      <c r="A1031" s="20" t="s">
        <v>2206</v>
      </c>
      <c r="B1031" s="21" t="s">
        <v>24</v>
      </c>
      <c r="C1031" s="20" t="s">
        <v>111</v>
      </c>
      <c r="D1031" s="20" t="s">
        <v>112</v>
      </c>
      <c r="E1031" s="20" t="s">
        <v>520</v>
      </c>
      <c r="F1031" s="20" t="s">
        <v>2207</v>
      </c>
      <c r="G1031" s="22">
        <v>13.880817083225184</v>
      </c>
      <c r="H1031" s="22">
        <v>0.83999881201493853</v>
      </c>
      <c r="I1031" s="22">
        <v>2271550.4659248963</v>
      </c>
      <c r="J1031" s="22">
        <v>11925534.534075104</v>
      </c>
      <c r="K1031" s="23">
        <v>6.2000000000000006E-11</v>
      </c>
    </row>
    <row r="1032" spans="1:11">
      <c r="A1032" s="20" t="s">
        <v>2208</v>
      </c>
      <c r="B1032" s="21" t="s">
        <v>24</v>
      </c>
      <c r="C1032" s="20" t="s">
        <v>111</v>
      </c>
      <c r="D1032" s="20" t="s">
        <v>112</v>
      </c>
      <c r="E1032" s="20" t="s">
        <v>378</v>
      </c>
      <c r="F1032" s="20" t="s">
        <v>2209</v>
      </c>
      <c r="G1032" s="22">
        <v>13.880815949029314</v>
      </c>
      <c r="H1032" s="22">
        <v>0.83999889088808666</v>
      </c>
      <c r="I1032" s="22">
        <v>756342.68289290753</v>
      </c>
      <c r="J1032" s="22">
        <v>3970766.3171070926</v>
      </c>
      <c r="K1032" s="23">
        <v>6.1199999999999998E-12</v>
      </c>
    </row>
    <row r="1033" spans="1:11">
      <c r="A1033" s="20" t="s">
        <v>2210</v>
      </c>
      <c r="B1033" s="21" t="s">
        <v>24</v>
      </c>
      <c r="C1033" s="20" t="s">
        <v>111</v>
      </c>
      <c r="D1033" s="20" t="s">
        <v>112</v>
      </c>
      <c r="E1033" s="20" t="s">
        <v>222</v>
      </c>
      <c r="F1033" s="20" t="s">
        <v>2211</v>
      </c>
      <c r="G1033" s="22">
        <v>14.743969935087121</v>
      </c>
      <c r="H1033" s="22">
        <v>0.7799742743333018</v>
      </c>
      <c r="I1033" s="22">
        <v>386409.17941585538</v>
      </c>
      <c r="J1033" s="22">
        <v>1369790.8205841447</v>
      </c>
      <c r="K1033" s="23">
        <v>6.3000000000000002E-11</v>
      </c>
    </row>
    <row r="1034" spans="1:11">
      <c r="A1034" s="20" t="s">
        <v>2212</v>
      </c>
      <c r="B1034" s="21" t="s">
        <v>24</v>
      </c>
      <c r="C1034" s="20" t="s">
        <v>111</v>
      </c>
      <c r="D1034" s="20" t="s">
        <v>112</v>
      </c>
      <c r="E1034" s="20" t="s">
        <v>222</v>
      </c>
      <c r="F1034" s="20" t="s">
        <v>2211</v>
      </c>
      <c r="G1034" s="22">
        <v>14.743685229472725</v>
      </c>
      <c r="H1034" s="22">
        <v>0.77999407305474799</v>
      </c>
      <c r="I1034" s="22">
        <v>386374.40890125156</v>
      </c>
      <c r="J1034" s="22">
        <v>1369825.5910987484</v>
      </c>
      <c r="K1034" s="23">
        <v>2.6919999999999999E-11</v>
      </c>
    </row>
    <row r="1035" spans="1:11">
      <c r="A1035" s="20" t="s">
        <v>2213</v>
      </c>
      <c r="B1035" s="21" t="s">
        <v>24</v>
      </c>
      <c r="C1035" s="20" t="s">
        <v>111</v>
      </c>
      <c r="D1035" s="20" t="s">
        <v>112</v>
      </c>
      <c r="E1035" s="20" t="s">
        <v>222</v>
      </c>
      <c r="F1035" s="20" t="s">
        <v>2214</v>
      </c>
      <c r="G1035" s="22">
        <v>14.456295380812605</v>
      </c>
      <c r="H1035" s="22">
        <v>0.79997945891428335</v>
      </c>
      <c r="I1035" s="22">
        <v>388419.88873435318</v>
      </c>
      <c r="J1035" s="22">
        <v>1553480.1112656468</v>
      </c>
      <c r="K1035" s="23">
        <v>3.0880000000000001E-11</v>
      </c>
    </row>
    <row r="1036" spans="1:11">
      <c r="A1036" s="20" t="s">
        <v>2215</v>
      </c>
      <c r="B1036" s="21" t="s">
        <v>24</v>
      </c>
      <c r="C1036" s="20" t="s">
        <v>111</v>
      </c>
      <c r="D1036" s="20" t="s">
        <v>112</v>
      </c>
      <c r="E1036" s="20" t="s">
        <v>222</v>
      </c>
      <c r="F1036" s="20" t="s">
        <v>2216</v>
      </c>
      <c r="G1036" s="22">
        <v>15.174768399382398</v>
      </c>
      <c r="H1036" s="22">
        <v>0.75001610574531308</v>
      </c>
      <c r="I1036" s="22">
        <v>388574.96522948536</v>
      </c>
      <c r="J1036" s="22">
        <v>1165825.0347705146</v>
      </c>
      <c r="K1036" s="23">
        <v>6.3600000000000005E-11</v>
      </c>
    </row>
    <row r="1037" spans="1:11">
      <c r="A1037" s="20" t="s">
        <v>2217</v>
      </c>
      <c r="B1037" s="21" t="s">
        <v>24</v>
      </c>
      <c r="C1037" s="20" t="s">
        <v>111</v>
      </c>
      <c r="D1037" s="20" t="s">
        <v>112</v>
      </c>
      <c r="E1037" s="20" t="s">
        <v>222</v>
      </c>
      <c r="F1037" s="20" t="s">
        <v>2211</v>
      </c>
      <c r="G1037" s="22">
        <v>14.743110124131649</v>
      </c>
      <c r="H1037" s="22">
        <v>0.78003406647206897</v>
      </c>
      <c r="I1037" s="22">
        <v>386304.17246175249</v>
      </c>
      <c r="J1037" s="22">
        <v>1369895.8275382475</v>
      </c>
      <c r="K1037" s="23">
        <v>1.6920000000000001E-11</v>
      </c>
    </row>
    <row r="1038" spans="1:11">
      <c r="A1038" s="20" t="s">
        <v>2218</v>
      </c>
      <c r="B1038" s="21" t="s">
        <v>24</v>
      </c>
      <c r="C1038" s="20" t="s">
        <v>111</v>
      </c>
      <c r="D1038" s="20" t="s">
        <v>112</v>
      </c>
      <c r="E1038" s="20" t="s">
        <v>200</v>
      </c>
      <c r="F1038" s="20" t="s">
        <v>2219</v>
      </c>
      <c r="G1038" s="22">
        <v>12.299276252019386</v>
      </c>
      <c r="H1038" s="22">
        <v>0.9499807891502513</v>
      </c>
      <c r="I1038" s="22">
        <v>77404.728789986111</v>
      </c>
      <c r="J1038" s="22">
        <v>1470095.2712100139</v>
      </c>
      <c r="K1038" s="23">
        <v>4.5044000000000002E-11</v>
      </c>
    </row>
    <row r="1039" spans="1:11">
      <c r="A1039" s="20" t="s">
        <v>2220</v>
      </c>
      <c r="B1039" s="21" t="s">
        <v>24</v>
      </c>
      <c r="C1039" s="20" t="s">
        <v>111</v>
      </c>
      <c r="D1039" s="20" t="s">
        <v>112</v>
      </c>
      <c r="E1039" s="20" t="s">
        <v>213</v>
      </c>
      <c r="F1039" s="20" t="s">
        <v>2221</v>
      </c>
      <c r="G1039" s="22">
        <v>14.744266955462299</v>
      </c>
      <c r="H1039" s="22">
        <v>0.77995361923071638</v>
      </c>
      <c r="I1039" s="22">
        <v>162548.26147426982</v>
      </c>
      <c r="J1039" s="22">
        <v>576151.73852573021</v>
      </c>
      <c r="K1039" s="23">
        <v>2.5999999999999998E-12</v>
      </c>
    </row>
    <row r="1040" spans="1:11">
      <c r="A1040" s="20" t="s">
        <v>2222</v>
      </c>
      <c r="B1040" s="21" t="s">
        <v>24</v>
      </c>
      <c r="C1040" s="20" t="s">
        <v>111</v>
      </c>
      <c r="D1040" s="20" t="s">
        <v>112</v>
      </c>
      <c r="E1040" s="20" t="s">
        <v>378</v>
      </c>
      <c r="F1040" s="20" t="s">
        <v>2223</v>
      </c>
      <c r="G1040" s="22">
        <v>12.586612704223976</v>
      </c>
      <c r="H1040" s="22">
        <v>0.92999911653518941</v>
      </c>
      <c r="I1040" s="22">
        <v>1707964.9958275389</v>
      </c>
      <c r="J1040" s="22">
        <v>22691227.004172459</v>
      </c>
      <c r="K1040" s="23">
        <v>4.8839999999999999E-10</v>
      </c>
    </row>
    <row r="1041" spans="1:11">
      <c r="A1041" s="20" t="s">
        <v>2224</v>
      </c>
      <c r="B1041" s="21" t="s">
        <v>24</v>
      </c>
      <c r="C1041" s="20" t="s">
        <v>111</v>
      </c>
      <c r="D1041" s="20" t="s">
        <v>112</v>
      </c>
      <c r="E1041" s="20" t="s">
        <v>520</v>
      </c>
      <c r="F1041" s="20" t="s">
        <v>2225</v>
      </c>
      <c r="G1041" s="22">
        <v>12.730397811685041</v>
      </c>
      <c r="H1041" s="22">
        <v>0.9200001521776745</v>
      </c>
      <c r="I1041" s="22">
        <v>6273308.066759387</v>
      </c>
      <c r="J1041" s="22">
        <v>72143191.933240607</v>
      </c>
      <c r="K1041" s="23">
        <v>8.76E-11</v>
      </c>
    </row>
    <row r="1042" spans="1:11">
      <c r="A1042" s="20" t="s">
        <v>2226</v>
      </c>
      <c r="B1042" s="21" t="s">
        <v>24</v>
      </c>
      <c r="C1042" s="20" t="s">
        <v>111</v>
      </c>
      <c r="D1042" s="20" t="s">
        <v>112</v>
      </c>
      <c r="E1042" s="20" t="s">
        <v>222</v>
      </c>
      <c r="F1042" s="20" t="s">
        <v>2227</v>
      </c>
      <c r="G1042" s="22">
        <v>14.455997317493773</v>
      </c>
      <c r="H1042" s="22">
        <v>0.80000018654424387</v>
      </c>
      <c r="I1042" s="22">
        <v>208759.80528511826</v>
      </c>
      <c r="J1042" s="22">
        <v>835040.19471488171</v>
      </c>
      <c r="K1042" s="23">
        <v>3.1599999999999999E-12</v>
      </c>
    </row>
    <row r="1043" spans="1:11">
      <c r="A1043" s="20" t="s">
        <v>2228</v>
      </c>
      <c r="B1043" s="21" t="s">
        <v>24</v>
      </c>
      <c r="C1043" s="20" t="s">
        <v>111</v>
      </c>
      <c r="D1043" s="20" t="s">
        <v>112</v>
      </c>
      <c r="E1043" s="20" t="s">
        <v>200</v>
      </c>
      <c r="F1043" s="20" t="s">
        <v>2229</v>
      </c>
      <c r="G1043" s="22">
        <v>15.606940212251761</v>
      </c>
      <c r="H1043" s="22">
        <v>0.71996243308402219</v>
      </c>
      <c r="I1043" s="22">
        <v>533023.50486787211</v>
      </c>
      <c r="J1043" s="22">
        <v>1370376.4951321278</v>
      </c>
      <c r="K1043" s="23">
        <v>2.252E-11</v>
      </c>
    </row>
    <row r="1044" spans="1:11">
      <c r="A1044" s="20" t="s">
        <v>2230</v>
      </c>
      <c r="B1044" s="21" t="s">
        <v>24</v>
      </c>
      <c r="C1044" s="20" t="s">
        <v>113</v>
      </c>
      <c r="D1044" s="20" t="s">
        <v>114</v>
      </c>
      <c r="E1044" s="20" t="s">
        <v>353</v>
      </c>
      <c r="F1044" s="20" t="s">
        <v>2231</v>
      </c>
      <c r="G1044" s="22">
        <v>21.214645260584845</v>
      </c>
      <c r="H1044" s="22">
        <v>0.3299968525323474</v>
      </c>
      <c r="I1044" s="22">
        <v>15541326.008344924</v>
      </c>
      <c r="J1044" s="22">
        <v>7654573.9916550769</v>
      </c>
      <c r="K1044" s="23">
        <v>5.6959999999999998E-10</v>
      </c>
    </row>
    <row r="1045" spans="1:11">
      <c r="A1045" s="20" t="s">
        <v>2232</v>
      </c>
      <c r="B1045" s="21" t="s">
        <v>24</v>
      </c>
      <c r="C1045" s="20" t="s">
        <v>111</v>
      </c>
      <c r="D1045" s="20" t="s">
        <v>112</v>
      </c>
      <c r="E1045" s="20" t="s">
        <v>200</v>
      </c>
      <c r="F1045" s="20" t="s">
        <v>2233</v>
      </c>
      <c r="G1045" s="22">
        <v>15.318678447579687</v>
      </c>
      <c r="H1045" s="22">
        <v>0.74000845288041117</v>
      </c>
      <c r="I1045" s="22">
        <v>547308.20584144641</v>
      </c>
      <c r="J1045" s="22">
        <v>1557791.7941585535</v>
      </c>
      <c r="K1045" s="23">
        <v>5.2840000000000002E-11</v>
      </c>
    </row>
    <row r="1046" spans="1:11">
      <c r="A1046" s="20" t="s">
        <v>2234</v>
      </c>
      <c r="B1046" s="21" t="s">
        <v>24</v>
      </c>
      <c r="C1046" s="20" t="s">
        <v>113</v>
      </c>
      <c r="D1046" s="20" t="s">
        <v>114</v>
      </c>
      <c r="E1046" s="20" t="s">
        <v>213</v>
      </c>
      <c r="F1046" s="20" t="s">
        <v>2235</v>
      </c>
      <c r="G1046" s="22">
        <v>19.489559635094043</v>
      </c>
      <c r="H1046" s="22">
        <v>0.44996108239957983</v>
      </c>
      <c r="I1046" s="22">
        <v>488379.55493741302</v>
      </c>
      <c r="J1046" s="22">
        <v>399520.44506258692</v>
      </c>
      <c r="K1046" s="23">
        <v>1.0599999999999999E-12</v>
      </c>
    </row>
    <row r="1047" spans="1:11">
      <c r="A1047" s="20" t="s">
        <v>2236</v>
      </c>
      <c r="B1047" s="21" t="s">
        <v>24</v>
      </c>
      <c r="C1047" s="20" t="s">
        <v>111</v>
      </c>
      <c r="D1047" s="20" t="s">
        <v>112</v>
      </c>
      <c r="E1047" s="20" t="s">
        <v>200</v>
      </c>
      <c r="F1047" s="20" t="s">
        <v>2237</v>
      </c>
      <c r="G1047" s="22">
        <v>12.586193329701592</v>
      </c>
      <c r="H1047" s="22">
        <v>0.93002828027109929</v>
      </c>
      <c r="I1047" s="22">
        <v>115600.27816411685</v>
      </c>
      <c r="J1047" s="22">
        <v>1536499.7218358831</v>
      </c>
      <c r="K1047" s="23">
        <v>3.2279999999999997E-11</v>
      </c>
    </row>
    <row r="1048" spans="1:11">
      <c r="A1048" s="20" t="s">
        <v>2238</v>
      </c>
      <c r="B1048" s="21" t="s">
        <v>24</v>
      </c>
      <c r="C1048" s="20" t="s">
        <v>111</v>
      </c>
      <c r="D1048" s="20" t="s">
        <v>112</v>
      </c>
      <c r="E1048" s="20" t="s">
        <v>200</v>
      </c>
      <c r="F1048" s="20" t="s">
        <v>2239</v>
      </c>
      <c r="G1048" s="22">
        <v>12.442658893085893</v>
      </c>
      <c r="H1048" s="22">
        <v>0.94000981272003525</v>
      </c>
      <c r="I1048" s="22">
        <v>73056.050069541074</v>
      </c>
      <c r="J1048" s="22">
        <v>1144743.949930459</v>
      </c>
      <c r="K1048" s="23">
        <v>1.3756000000000001E-11</v>
      </c>
    </row>
    <row r="1049" spans="1:11">
      <c r="A1049" s="20" t="s">
        <v>2240</v>
      </c>
      <c r="B1049" s="21" t="s">
        <v>24</v>
      </c>
      <c r="C1049" s="20" t="s">
        <v>111</v>
      </c>
      <c r="D1049" s="20" t="s">
        <v>112</v>
      </c>
      <c r="E1049" s="20" t="s">
        <v>353</v>
      </c>
      <c r="F1049" s="20" t="s">
        <v>2241</v>
      </c>
      <c r="G1049" s="22">
        <v>15.462751242705856</v>
      </c>
      <c r="H1049" s="22">
        <v>0.72998948242657469</v>
      </c>
      <c r="I1049" s="22">
        <v>249867.73296244777</v>
      </c>
      <c r="J1049" s="22">
        <v>675532.2670375522</v>
      </c>
      <c r="K1049" s="23">
        <v>2.2400000000000001E-12</v>
      </c>
    </row>
    <row r="1050" spans="1:11">
      <c r="A1050" s="20" t="s">
        <v>2242</v>
      </c>
      <c r="B1050" s="21" t="s">
        <v>24</v>
      </c>
      <c r="C1050" s="20" t="s">
        <v>111</v>
      </c>
      <c r="D1050" s="20" t="s">
        <v>112</v>
      </c>
      <c r="E1050" s="20" t="s">
        <v>1504</v>
      </c>
      <c r="F1050" s="20" t="s">
        <v>2243</v>
      </c>
      <c r="G1050" s="22">
        <v>18.482111904761904</v>
      </c>
      <c r="H1050" s="22">
        <v>0.52002003443936695</v>
      </c>
      <c r="I1050" s="22">
        <v>2015915.8553546588</v>
      </c>
      <c r="J1050" s="22">
        <v>2184084.1446453412</v>
      </c>
      <c r="K1050" s="23">
        <v>1.0799999999999999E-11</v>
      </c>
    </row>
    <row r="1051" spans="1:11">
      <c r="A1051" s="20" t="s">
        <v>2244</v>
      </c>
      <c r="B1051" s="21" t="s">
        <v>24</v>
      </c>
      <c r="C1051" s="20" t="s">
        <v>113</v>
      </c>
      <c r="D1051" s="20" t="s">
        <v>114</v>
      </c>
      <c r="E1051" s="20" t="s">
        <v>474</v>
      </c>
      <c r="F1051" s="20" t="s">
        <v>2245</v>
      </c>
      <c r="G1051" s="22">
        <v>22.365024630472988</v>
      </c>
      <c r="H1051" s="22">
        <v>0.24999828717155861</v>
      </c>
      <c r="I1051" s="22">
        <v>5363337.9986091806</v>
      </c>
      <c r="J1051" s="22">
        <v>1787763.0013908199</v>
      </c>
      <c r="K1051" s="23">
        <v>8.3999999999999998E-12</v>
      </c>
    </row>
    <row r="1052" spans="1:11">
      <c r="A1052" s="20" t="s">
        <v>2246</v>
      </c>
      <c r="B1052" s="21" t="s">
        <v>24</v>
      </c>
      <c r="C1052" s="20" t="s">
        <v>113</v>
      </c>
      <c r="D1052" s="20" t="s">
        <v>114</v>
      </c>
      <c r="E1052" s="20" t="s">
        <v>252</v>
      </c>
      <c r="F1052" s="20" t="s">
        <v>2245</v>
      </c>
      <c r="G1052" s="22">
        <v>22.365024630472988</v>
      </c>
      <c r="H1052" s="22">
        <v>0.24999828717155861</v>
      </c>
      <c r="I1052" s="22">
        <v>5363337.9986091806</v>
      </c>
      <c r="J1052" s="22">
        <v>1787763.0013908199</v>
      </c>
      <c r="K1052" s="23">
        <v>8.3999999999999998E-12</v>
      </c>
    </row>
    <row r="1053" spans="1:11">
      <c r="A1053" s="20" t="s">
        <v>2247</v>
      </c>
      <c r="B1053" s="21" t="s">
        <v>24</v>
      </c>
      <c r="C1053" s="20" t="s">
        <v>113</v>
      </c>
      <c r="D1053" s="20" t="s">
        <v>114</v>
      </c>
      <c r="E1053" s="20" t="s">
        <v>927</v>
      </c>
      <c r="F1053" s="20" t="s">
        <v>2248</v>
      </c>
      <c r="G1053" s="22">
        <v>24.953476107272813</v>
      </c>
      <c r="H1053" s="22">
        <v>6.9994707421918476E-2</v>
      </c>
      <c r="I1053" s="22">
        <v>5801652.0166898463</v>
      </c>
      <c r="J1053" s="22">
        <v>436647.983310154</v>
      </c>
      <c r="K1053" s="23">
        <v>8.9319999999999995E-11</v>
      </c>
    </row>
    <row r="1054" spans="1:11">
      <c r="A1054" s="20" t="s">
        <v>2249</v>
      </c>
      <c r="B1054" s="21" t="s">
        <v>24</v>
      </c>
      <c r="C1054" s="20" t="s">
        <v>113</v>
      </c>
      <c r="D1054" s="20" t="s">
        <v>114</v>
      </c>
      <c r="E1054" s="20" t="s">
        <v>261</v>
      </c>
      <c r="F1054" s="20" t="s">
        <v>2250</v>
      </c>
      <c r="G1054" s="22">
        <v>24.95320225734541</v>
      </c>
      <c r="H1054" s="22">
        <v>7.0013751227718413E-2</v>
      </c>
      <c r="I1054" s="22">
        <v>4630680.5285118222</v>
      </c>
      <c r="J1054" s="22">
        <v>348619.4714881783</v>
      </c>
      <c r="K1054" s="23">
        <v>5.1560000000000001E-11</v>
      </c>
    </row>
    <row r="1055" spans="1:11">
      <c r="A1055" s="20" t="s">
        <v>2251</v>
      </c>
      <c r="B1055" s="21" t="s">
        <v>24</v>
      </c>
      <c r="C1055" s="20" t="s">
        <v>113</v>
      </c>
      <c r="D1055" s="20" t="s">
        <v>114</v>
      </c>
      <c r="E1055" s="20" t="s">
        <v>261</v>
      </c>
      <c r="F1055" s="20" t="s">
        <v>2252</v>
      </c>
      <c r="G1055" s="22">
        <v>23.227844824796971</v>
      </c>
      <c r="H1055" s="22">
        <v>0.18999688283748467</v>
      </c>
      <c r="I1055" s="22">
        <v>2503476.6342141861</v>
      </c>
      <c r="J1055" s="22">
        <v>587223.36578581389</v>
      </c>
      <c r="K1055" s="23">
        <v>9.8519999999999999E-11</v>
      </c>
    </row>
    <row r="1056" spans="1:11">
      <c r="A1056" s="20" t="s">
        <v>2253</v>
      </c>
      <c r="B1056" s="21" t="s">
        <v>24</v>
      </c>
      <c r="C1056" s="20" t="s">
        <v>113</v>
      </c>
      <c r="D1056" s="20" t="s">
        <v>114</v>
      </c>
      <c r="E1056" s="20" t="s">
        <v>261</v>
      </c>
      <c r="F1056" s="20" t="s">
        <v>2254</v>
      </c>
      <c r="G1056" s="22">
        <v>22.508709635501265</v>
      </c>
      <c r="H1056" s="22">
        <v>0.24000628404024585</v>
      </c>
      <c r="I1056" s="22">
        <v>2339412.6564673153</v>
      </c>
      <c r="J1056" s="22">
        <v>738787.34353268472</v>
      </c>
      <c r="K1056" s="23">
        <v>1.195E-10</v>
      </c>
    </row>
    <row r="1057" spans="1:11">
      <c r="A1057" s="20" t="s">
        <v>2255</v>
      </c>
      <c r="B1057" s="21" t="s">
        <v>24</v>
      </c>
      <c r="C1057" s="20" t="s">
        <v>113</v>
      </c>
      <c r="D1057" s="20" t="s">
        <v>114</v>
      </c>
      <c r="E1057" s="20" t="s">
        <v>261</v>
      </c>
      <c r="F1057" s="20" t="s">
        <v>2256</v>
      </c>
      <c r="G1057" s="22">
        <v>22.5090452688904</v>
      </c>
      <c r="H1057" s="22">
        <v>0.23998294374892912</v>
      </c>
      <c r="I1057" s="22">
        <v>4465860.2225312926</v>
      </c>
      <c r="J1057" s="22">
        <v>1410139.7774687074</v>
      </c>
      <c r="K1057" s="23">
        <v>4.9799999999999999E-11</v>
      </c>
    </row>
    <row r="1058" spans="1:11">
      <c r="A1058" s="20" t="s">
        <v>2257</v>
      </c>
      <c r="B1058" s="21" t="s">
        <v>24</v>
      </c>
      <c r="C1058" s="20" t="s">
        <v>113</v>
      </c>
      <c r="D1058" s="20" t="s">
        <v>114</v>
      </c>
      <c r="E1058" s="20" t="s">
        <v>261</v>
      </c>
      <c r="F1058" s="20" t="s">
        <v>2258</v>
      </c>
      <c r="G1058" s="22">
        <v>24.378303673598232</v>
      </c>
      <c r="H1058" s="22">
        <v>0.10999279043127737</v>
      </c>
      <c r="I1058" s="22">
        <v>4511090.5424200278</v>
      </c>
      <c r="J1058" s="22">
        <v>557509.45757997246</v>
      </c>
      <c r="K1058" s="23">
        <v>5.4559999999999997E-11</v>
      </c>
    </row>
    <row r="1059" spans="1:11">
      <c r="A1059" s="20" t="s">
        <v>2259</v>
      </c>
      <c r="B1059" s="21" t="s">
        <v>24</v>
      </c>
      <c r="C1059" s="20" t="s">
        <v>113</v>
      </c>
      <c r="D1059" s="20" t="s">
        <v>114</v>
      </c>
      <c r="E1059" s="20" t="s">
        <v>261</v>
      </c>
      <c r="F1059" s="20" t="s">
        <v>2260</v>
      </c>
      <c r="G1059" s="22">
        <v>22.5085952848723</v>
      </c>
      <c r="H1059" s="22">
        <v>0.24001423610067463</v>
      </c>
      <c r="I1059" s="22">
        <v>2785195.8275382477</v>
      </c>
      <c r="J1059" s="22">
        <v>879604.17246175243</v>
      </c>
      <c r="K1059" s="23">
        <v>5.8160000000000003E-11</v>
      </c>
    </row>
    <row r="1060" spans="1:11">
      <c r="A1060" s="20" t="s">
        <v>2261</v>
      </c>
      <c r="B1060" s="21" t="s">
        <v>24</v>
      </c>
      <c r="C1060" s="20" t="s">
        <v>113</v>
      </c>
      <c r="D1060" s="20" t="s">
        <v>114</v>
      </c>
      <c r="E1060" s="20" t="s">
        <v>200</v>
      </c>
      <c r="F1060" s="20" t="s">
        <v>2262</v>
      </c>
      <c r="G1060" s="22">
        <v>22.365000267193928</v>
      </c>
      <c r="H1060" s="22">
        <v>0.24999998141905933</v>
      </c>
      <c r="I1060" s="22">
        <v>2806950.0695410287</v>
      </c>
      <c r="J1060" s="22">
        <v>935649.93045897142</v>
      </c>
      <c r="K1060" s="23">
        <v>2.2980000000000001E-11</v>
      </c>
    </row>
    <row r="1061" spans="1:11">
      <c r="A1061" s="20" t="s">
        <v>2263</v>
      </c>
      <c r="B1061" s="21" t="s">
        <v>24</v>
      </c>
      <c r="C1061" s="20" t="s">
        <v>113</v>
      </c>
      <c r="D1061" s="20" t="s">
        <v>114</v>
      </c>
      <c r="E1061" s="20" t="s">
        <v>261</v>
      </c>
      <c r="F1061" s="20" t="s">
        <v>2264</v>
      </c>
      <c r="G1061" s="22">
        <v>24.378361473784949</v>
      </c>
      <c r="H1061" s="22">
        <v>0.10998877094680472</v>
      </c>
      <c r="I1061" s="22">
        <v>5207989.7079276778</v>
      </c>
      <c r="J1061" s="22">
        <v>643610.29207232245</v>
      </c>
      <c r="K1061" s="23">
        <v>6.1560000000000005E-11</v>
      </c>
    </row>
    <row r="1062" spans="1:11">
      <c r="A1062" s="20" t="s">
        <v>2265</v>
      </c>
      <c r="B1062" s="21" t="s">
        <v>24</v>
      </c>
      <c r="C1062" s="20" t="s">
        <v>113</v>
      </c>
      <c r="D1062" s="20" t="s">
        <v>114</v>
      </c>
      <c r="E1062" s="20" t="s">
        <v>660</v>
      </c>
      <c r="F1062" s="20" t="s">
        <v>2266</v>
      </c>
      <c r="G1062" s="22">
        <v>23.371532455424777</v>
      </c>
      <c r="H1062" s="22">
        <v>0.18000469711927841</v>
      </c>
      <c r="I1062" s="22">
        <v>3518189.8470097361</v>
      </c>
      <c r="J1062" s="22">
        <v>772310.152990264</v>
      </c>
      <c r="K1062" s="23">
        <v>1.0751999999999999E-10</v>
      </c>
    </row>
    <row r="1063" spans="1:11">
      <c r="A1063" s="20" t="s">
        <v>2267</v>
      </c>
      <c r="B1063" s="21" t="s">
        <v>24</v>
      </c>
      <c r="C1063" s="20" t="s">
        <v>113</v>
      </c>
      <c r="D1063" s="20" t="s">
        <v>114</v>
      </c>
      <c r="E1063" s="20" t="s">
        <v>261</v>
      </c>
      <c r="F1063" s="20" t="s">
        <v>2268</v>
      </c>
      <c r="G1063" s="22">
        <v>24.090458838558355</v>
      </c>
      <c r="H1063" s="22">
        <v>0.13000981651193641</v>
      </c>
      <c r="I1063" s="22">
        <v>4154290.1251738523</v>
      </c>
      <c r="J1063" s="22">
        <v>620809.87482614757</v>
      </c>
      <c r="K1063" s="23">
        <v>6.0160000000000002E-11</v>
      </c>
    </row>
    <row r="1064" spans="1:11">
      <c r="A1064" s="20" t="s">
        <v>2269</v>
      </c>
      <c r="B1064" s="21" t="s">
        <v>24</v>
      </c>
      <c r="C1064" s="20" t="s">
        <v>113</v>
      </c>
      <c r="D1064" s="20" t="s">
        <v>114</v>
      </c>
      <c r="E1064" s="20" t="s">
        <v>200</v>
      </c>
      <c r="F1064" s="20" t="s">
        <v>2270</v>
      </c>
      <c r="G1064" s="22">
        <v>21.358463711429813</v>
      </c>
      <c r="H1064" s="22">
        <v>0.31999556944159857</v>
      </c>
      <c r="I1064" s="22">
        <v>3755256.4673157162</v>
      </c>
      <c r="J1064" s="22">
        <v>1767143.532684284</v>
      </c>
      <c r="K1064" s="23">
        <v>5.3600000000000001E-11</v>
      </c>
    </row>
    <row r="1065" spans="1:11">
      <c r="A1065" s="20" t="s">
        <v>2271</v>
      </c>
      <c r="B1065" s="21" t="s">
        <v>24</v>
      </c>
      <c r="C1065" s="20" t="s">
        <v>113</v>
      </c>
      <c r="D1065" s="20" t="s">
        <v>114</v>
      </c>
      <c r="E1065" s="20" t="s">
        <v>261</v>
      </c>
      <c r="F1065" s="20" t="s">
        <v>2272</v>
      </c>
      <c r="G1065" s="22">
        <v>22.652549985511445</v>
      </c>
      <c r="H1065" s="22">
        <v>0.23000347805900942</v>
      </c>
      <c r="I1065" s="22">
        <v>3188709.5966620301</v>
      </c>
      <c r="J1065" s="22">
        <v>952490.40333796979</v>
      </c>
      <c r="K1065" s="23">
        <v>8.5999999999999997E-12</v>
      </c>
    </row>
    <row r="1066" spans="1:11">
      <c r="A1066" s="20" t="s">
        <v>2273</v>
      </c>
      <c r="B1066" s="21" t="s">
        <v>24</v>
      </c>
      <c r="C1066" s="20" t="s">
        <v>113</v>
      </c>
      <c r="D1066" s="20" t="s">
        <v>114</v>
      </c>
      <c r="E1066" s="20" t="s">
        <v>261</v>
      </c>
      <c r="F1066" s="20" t="s">
        <v>2274</v>
      </c>
      <c r="G1066" s="22">
        <v>23.515468166989002</v>
      </c>
      <c r="H1066" s="22">
        <v>0.16999525959742687</v>
      </c>
      <c r="I1066" s="22">
        <v>4248711.2656467315</v>
      </c>
      <c r="J1066" s="22">
        <v>870188.7343532684</v>
      </c>
      <c r="K1066" s="23">
        <v>4.5759999999999999E-11</v>
      </c>
    </row>
    <row r="1067" spans="1:11">
      <c r="A1067" s="20" t="s">
        <v>2275</v>
      </c>
      <c r="B1067" s="21" t="s">
        <v>24</v>
      </c>
      <c r="C1067" s="20" t="s">
        <v>113</v>
      </c>
      <c r="D1067" s="20" t="s">
        <v>114</v>
      </c>
      <c r="E1067" s="20" t="s">
        <v>1504</v>
      </c>
      <c r="F1067" s="20" t="s">
        <v>2276</v>
      </c>
      <c r="G1067" s="22">
        <v>22.508839893705364</v>
      </c>
      <c r="H1067" s="22">
        <v>0.23999722575067015</v>
      </c>
      <c r="I1067" s="22">
        <v>5491172.0445062574</v>
      </c>
      <c r="J1067" s="22">
        <v>1734027.9554937419</v>
      </c>
      <c r="K1067" s="23">
        <v>1.8799999999999999E-11</v>
      </c>
    </row>
    <row r="1068" spans="1:11">
      <c r="A1068" s="20" t="s">
        <v>2277</v>
      </c>
      <c r="B1068" s="21" t="s">
        <v>24</v>
      </c>
      <c r="C1068" s="20" t="s">
        <v>113</v>
      </c>
      <c r="D1068" s="20" t="s">
        <v>114</v>
      </c>
      <c r="E1068" s="20" t="s">
        <v>927</v>
      </c>
      <c r="F1068" s="20" t="s">
        <v>2278</v>
      </c>
      <c r="G1068" s="22">
        <v>19.632562351431915</v>
      </c>
      <c r="H1068" s="22">
        <v>0.44001652632601429</v>
      </c>
      <c r="I1068" s="22">
        <v>1484124.2002781644</v>
      </c>
      <c r="J1068" s="22">
        <v>1166175.7997218356</v>
      </c>
      <c r="K1068" s="23">
        <v>5.92E-11</v>
      </c>
    </row>
    <row r="1069" spans="1:11">
      <c r="A1069" s="20" t="s">
        <v>2279</v>
      </c>
      <c r="B1069" s="21" t="s">
        <v>24</v>
      </c>
      <c r="C1069" s="20" t="s">
        <v>113</v>
      </c>
      <c r="D1069" s="20" t="s">
        <v>114</v>
      </c>
      <c r="E1069" s="20" t="s">
        <v>261</v>
      </c>
      <c r="F1069" s="20" t="s">
        <v>2280</v>
      </c>
      <c r="G1069" s="22">
        <v>23.371780599288979</v>
      </c>
      <c r="H1069" s="22">
        <v>0.17998744093957039</v>
      </c>
      <c r="I1069" s="22">
        <v>4036511.8219749648</v>
      </c>
      <c r="J1069" s="22">
        <v>885988.1780250353</v>
      </c>
      <c r="K1069" s="23">
        <v>1.3310000000000001E-10</v>
      </c>
    </row>
    <row r="1070" spans="1:11">
      <c r="A1070" s="20" t="s">
        <v>2281</v>
      </c>
      <c r="B1070" s="21" t="s">
        <v>24</v>
      </c>
      <c r="C1070" s="20" t="s">
        <v>113</v>
      </c>
      <c r="D1070" s="20" t="s">
        <v>114</v>
      </c>
      <c r="E1070" s="20" t="s">
        <v>927</v>
      </c>
      <c r="F1070" s="20" t="s">
        <v>2282</v>
      </c>
      <c r="G1070" s="22">
        <v>22.796299096919157</v>
      </c>
      <c r="H1070" s="22">
        <v>0.22000701690409208</v>
      </c>
      <c r="I1070" s="22">
        <v>3610275.5215577194</v>
      </c>
      <c r="J1070" s="22">
        <v>1018324.4784422806</v>
      </c>
      <c r="K1070" s="23">
        <v>1.36E-11</v>
      </c>
    </row>
    <row r="1071" spans="1:11">
      <c r="A1071" s="20" t="s">
        <v>2283</v>
      </c>
      <c r="B1071" s="21" t="s">
        <v>24</v>
      </c>
      <c r="C1071" s="20" t="s">
        <v>113</v>
      </c>
      <c r="D1071" s="20" t="s">
        <v>114</v>
      </c>
      <c r="E1071" s="20" t="s">
        <v>261</v>
      </c>
      <c r="F1071" s="20" t="s">
        <v>2284</v>
      </c>
      <c r="G1071" s="22">
        <v>22.508667931688805</v>
      </c>
      <c r="H1071" s="22">
        <v>0.24000918416628619</v>
      </c>
      <c r="I1071" s="22">
        <v>3003863.6995827542</v>
      </c>
      <c r="J1071" s="22">
        <v>948636.30041724618</v>
      </c>
      <c r="K1071" s="23">
        <v>1.0132000000000001E-10</v>
      </c>
    </row>
    <row r="1072" spans="1:11">
      <c r="A1072" s="20" t="s">
        <v>2285</v>
      </c>
      <c r="B1072" s="21" t="s">
        <v>24</v>
      </c>
      <c r="C1072" s="20" t="s">
        <v>113</v>
      </c>
      <c r="D1072" s="20" t="s">
        <v>114</v>
      </c>
      <c r="E1072" s="20" t="s">
        <v>261</v>
      </c>
      <c r="F1072" s="20" t="s">
        <v>2286</v>
      </c>
      <c r="G1072" s="22">
        <v>19.201119558860388</v>
      </c>
      <c r="H1072" s="22">
        <v>0.47001950216548072</v>
      </c>
      <c r="I1072" s="22">
        <v>1903000.9735744083</v>
      </c>
      <c r="J1072" s="22">
        <v>1687699.0264255917</v>
      </c>
      <c r="K1072" s="23">
        <v>1.58E-11</v>
      </c>
    </row>
    <row r="1073" spans="1:11">
      <c r="A1073" s="20" t="s">
        <v>2287</v>
      </c>
      <c r="B1073" s="21" t="s">
        <v>24</v>
      </c>
      <c r="C1073" s="20" t="s">
        <v>113</v>
      </c>
      <c r="D1073" s="20" t="s">
        <v>114</v>
      </c>
      <c r="E1073" s="20" t="s">
        <v>261</v>
      </c>
      <c r="F1073" s="20" t="s">
        <v>2288</v>
      </c>
      <c r="G1073" s="22">
        <v>20.208210787292483</v>
      </c>
      <c r="H1073" s="22">
        <v>0.39998534163473698</v>
      </c>
      <c r="I1073" s="22">
        <v>2468520.3059805287</v>
      </c>
      <c r="J1073" s="22">
        <v>1645579.6940194713</v>
      </c>
      <c r="K1073" s="23">
        <v>2.1399999999999998E-11</v>
      </c>
    </row>
    <row r="1074" spans="1:11">
      <c r="A1074" s="20" t="s">
        <v>2289</v>
      </c>
      <c r="B1074" s="21" t="s">
        <v>24</v>
      </c>
      <c r="C1074" s="20" t="s">
        <v>113</v>
      </c>
      <c r="D1074" s="20" t="s">
        <v>114</v>
      </c>
      <c r="E1074" s="20" t="s">
        <v>261</v>
      </c>
      <c r="F1074" s="20" t="s">
        <v>2290</v>
      </c>
      <c r="G1074" s="22">
        <v>23.659094305445489</v>
      </c>
      <c r="H1074" s="22">
        <v>0.16000735010810235</v>
      </c>
      <c r="I1074" s="22">
        <v>3709827.5382475662</v>
      </c>
      <c r="J1074" s="22">
        <v>706672.46175243403</v>
      </c>
      <c r="K1074" s="23">
        <v>1.0292E-10</v>
      </c>
    </row>
    <row r="1075" spans="1:11">
      <c r="A1075" s="20" t="s">
        <v>2291</v>
      </c>
      <c r="B1075" s="21" t="s">
        <v>24</v>
      </c>
      <c r="C1075" s="20" t="s">
        <v>113</v>
      </c>
      <c r="D1075" s="20" t="s">
        <v>114</v>
      </c>
      <c r="E1075" s="20" t="s">
        <v>261</v>
      </c>
      <c r="F1075" s="20" t="s">
        <v>2292</v>
      </c>
      <c r="G1075" s="22">
        <v>21.358367128318921</v>
      </c>
      <c r="H1075" s="22">
        <v>0.32000228593053404</v>
      </c>
      <c r="I1075" s="22">
        <v>3554756.0500695403</v>
      </c>
      <c r="J1075" s="22">
        <v>1672843.9499304597</v>
      </c>
      <c r="K1075" s="23">
        <v>1.48E-11</v>
      </c>
    </row>
    <row r="1076" spans="1:11">
      <c r="A1076" s="20" t="s">
        <v>2293</v>
      </c>
      <c r="B1076" s="21" t="s">
        <v>24</v>
      </c>
      <c r="C1076" s="20" t="s">
        <v>111</v>
      </c>
      <c r="D1076" s="20" t="s">
        <v>112</v>
      </c>
      <c r="E1076" s="20" t="s">
        <v>200</v>
      </c>
      <c r="F1076" s="20" t="s">
        <v>2294</v>
      </c>
      <c r="G1076" s="22">
        <v>20.776888454011743</v>
      </c>
      <c r="H1076" s="22">
        <v>0.36043891140391221</v>
      </c>
      <c r="I1076" s="22">
        <v>326815.71627260087</v>
      </c>
      <c r="J1076" s="22">
        <v>184184.28372739913</v>
      </c>
      <c r="K1076" s="23">
        <v>2.38E-12</v>
      </c>
    </row>
    <row r="1077" spans="1:11">
      <c r="A1077" s="20" t="s">
        <v>2295</v>
      </c>
      <c r="B1077" s="21" t="s">
        <v>24</v>
      </c>
      <c r="C1077" s="20" t="s">
        <v>113</v>
      </c>
      <c r="D1077" s="20" t="s">
        <v>114</v>
      </c>
      <c r="E1077" s="20" t="s">
        <v>261</v>
      </c>
      <c r="F1077" s="20" t="s">
        <v>2296</v>
      </c>
      <c r="G1077" s="22">
        <v>21.35846675370485</v>
      </c>
      <c r="H1077" s="22">
        <v>0.3199953578786614</v>
      </c>
      <c r="I1077" s="22">
        <v>2968832.2670375523</v>
      </c>
      <c r="J1077" s="22">
        <v>1397067.7329624479</v>
      </c>
      <c r="K1077" s="23">
        <v>3.1000000000000003E-11</v>
      </c>
    </row>
    <row r="1078" spans="1:11">
      <c r="A1078" s="20" t="s">
        <v>2297</v>
      </c>
      <c r="B1078" s="21" t="s">
        <v>24</v>
      </c>
      <c r="C1078" s="20" t="s">
        <v>113</v>
      </c>
      <c r="D1078" s="20" t="s">
        <v>114</v>
      </c>
      <c r="E1078" s="20" t="s">
        <v>261</v>
      </c>
      <c r="F1078" s="20" t="s">
        <v>2298</v>
      </c>
      <c r="G1078" s="22">
        <v>20.926922994629521</v>
      </c>
      <c r="H1078" s="22">
        <v>0.35000535503271762</v>
      </c>
      <c r="I1078" s="22">
        <v>3037879.972183588</v>
      </c>
      <c r="J1078" s="22">
        <v>1635820.0278164123</v>
      </c>
      <c r="K1078" s="23">
        <v>2.4200000000000001E-11</v>
      </c>
    </row>
    <row r="1079" spans="1:11">
      <c r="A1079" s="20" t="s">
        <v>2299</v>
      </c>
      <c r="B1079" s="21" t="s">
        <v>24</v>
      </c>
      <c r="C1079" s="20" t="s">
        <v>113</v>
      </c>
      <c r="D1079" s="20" t="s">
        <v>114</v>
      </c>
      <c r="E1079" s="20" t="s">
        <v>261</v>
      </c>
      <c r="F1079" s="20" t="s">
        <v>2300</v>
      </c>
      <c r="G1079" s="22">
        <v>21.070928714761635</v>
      </c>
      <c r="H1079" s="22">
        <v>0.33999104904300176</v>
      </c>
      <c r="I1079" s="22">
        <v>3387759.9443671759</v>
      </c>
      <c r="J1079" s="22">
        <v>1745140.0556328236</v>
      </c>
      <c r="K1079" s="23">
        <v>4.8400000000000002E-11</v>
      </c>
    </row>
    <row r="1080" spans="1:11">
      <c r="A1080" s="20" t="s">
        <v>2301</v>
      </c>
      <c r="B1080" s="21" t="s">
        <v>24</v>
      </c>
      <c r="C1080" s="20" t="s">
        <v>113</v>
      </c>
      <c r="D1080" s="20" t="s">
        <v>114</v>
      </c>
      <c r="E1080" s="20" t="s">
        <v>261</v>
      </c>
      <c r="F1080" s="20" t="s">
        <v>2302</v>
      </c>
      <c r="G1080" s="22">
        <v>21.214622013416076</v>
      </c>
      <c r="H1080" s="22">
        <v>0.3299984691643898</v>
      </c>
      <c r="I1080" s="22">
        <v>5333614.1863699583</v>
      </c>
      <c r="J1080" s="22">
        <v>2626985.8136300412</v>
      </c>
      <c r="K1080" s="23">
        <v>2.4800000000000001E-11</v>
      </c>
    </row>
    <row r="1081" spans="1:11">
      <c r="A1081" s="20" t="s">
        <v>2303</v>
      </c>
      <c r="B1081" s="21" t="s">
        <v>24</v>
      </c>
      <c r="C1081" s="20" t="s">
        <v>113</v>
      </c>
      <c r="D1081" s="20" t="s">
        <v>114</v>
      </c>
      <c r="E1081" s="20" t="s">
        <v>346</v>
      </c>
      <c r="F1081" s="20" t="s">
        <v>2304</v>
      </c>
      <c r="G1081" s="22">
        <v>21.645931414779124</v>
      </c>
      <c r="H1081" s="22">
        <v>0.30000476948684818</v>
      </c>
      <c r="I1081" s="22">
        <v>4954033.5452016685</v>
      </c>
      <c r="J1081" s="22">
        <v>2123205.4547983319</v>
      </c>
      <c r="K1081" s="23">
        <v>1.46E-11</v>
      </c>
    </row>
    <row r="1082" spans="1:11">
      <c r="A1082" s="20" t="s">
        <v>2305</v>
      </c>
      <c r="B1082" s="21" t="s">
        <v>24</v>
      </c>
      <c r="C1082" s="20" t="s">
        <v>113</v>
      </c>
      <c r="D1082" s="20" t="s">
        <v>114</v>
      </c>
      <c r="E1082" s="20" t="s">
        <v>252</v>
      </c>
      <c r="F1082" s="20" t="s">
        <v>2306</v>
      </c>
      <c r="G1082" s="22">
        <v>21.645927644058023</v>
      </c>
      <c r="H1082" s="22">
        <v>0.30000503170667436</v>
      </c>
      <c r="I1082" s="22">
        <v>4966856.9972183583</v>
      </c>
      <c r="J1082" s="22">
        <v>2128704.0027816421</v>
      </c>
      <c r="K1082" s="23">
        <v>1.68E-11</v>
      </c>
    </row>
    <row r="1083" spans="1:11">
      <c r="A1083" s="20" t="s">
        <v>2307</v>
      </c>
      <c r="B1083" s="21" t="s">
        <v>24</v>
      </c>
      <c r="C1083" s="20" t="s">
        <v>113</v>
      </c>
      <c r="D1083" s="20" t="s">
        <v>114</v>
      </c>
      <c r="E1083" s="20" t="s">
        <v>346</v>
      </c>
      <c r="F1083" s="20" t="s">
        <v>2308</v>
      </c>
      <c r="G1083" s="22">
        <v>19.057594544853146</v>
      </c>
      <c r="H1083" s="22">
        <v>0.48000037935652679</v>
      </c>
      <c r="I1083" s="22">
        <v>6131159.5271209991</v>
      </c>
      <c r="J1083" s="22">
        <v>5659540.472879</v>
      </c>
      <c r="K1083" s="23">
        <v>1.9999999999999999E-11</v>
      </c>
    </row>
    <row r="1084" spans="1:11">
      <c r="A1084" s="20" t="s">
        <v>2309</v>
      </c>
      <c r="B1084" s="21" t="s">
        <v>24</v>
      </c>
      <c r="C1084" s="20" t="s">
        <v>113</v>
      </c>
      <c r="D1084" s="20" t="s">
        <v>114</v>
      </c>
      <c r="E1084" s="20" t="s">
        <v>222</v>
      </c>
      <c r="F1084" s="20" t="s">
        <v>2310</v>
      </c>
      <c r="G1084" s="22">
        <v>20.496142871700805</v>
      </c>
      <c r="H1084" s="22">
        <v>0.37996224814319862</v>
      </c>
      <c r="I1084" s="22">
        <v>1216886.0917941586</v>
      </c>
      <c r="J1084" s="22">
        <v>745713.90820584167</v>
      </c>
      <c r="K1084" s="23">
        <v>4.3960000000000003E-11</v>
      </c>
    </row>
    <row r="1085" spans="1:11">
      <c r="A1085" s="20" t="s">
        <v>2311</v>
      </c>
      <c r="B1085" s="21" t="s">
        <v>24</v>
      </c>
      <c r="C1085" s="20" t="s">
        <v>113</v>
      </c>
      <c r="D1085" s="20" t="s">
        <v>114</v>
      </c>
      <c r="E1085" s="20" t="s">
        <v>222</v>
      </c>
      <c r="F1085" s="20" t="s">
        <v>2310</v>
      </c>
      <c r="G1085" s="22">
        <v>20.495745439722818</v>
      </c>
      <c r="H1085" s="22">
        <v>0.37998988597198768</v>
      </c>
      <c r="I1085" s="22">
        <v>1216831.8497913771</v>
      </c>
      <c r="J1085" s="22">
        <v>745768.15020862303</v>
      </c>
      <c r="K1085" s="23">
        <v>7.9139999999999998E-11</v>
      </c>
    </row>
    <row r="1086" spans="1:11">
      <c r="A1086" s="20" t="s">
        <v>2312</v>
      </c>
      <c r="B1086" s="21" t="s">
        <v>24</v>
      </c>
      <c r="C1086" s="20" t="s">
        <v>113</v>
      </c>
      <c r="D1086" s="20" t="s">
        <v>114</v>
      </c>
      <c r="E1086" s="20" t="s">
        <v>222</v>
      </c>
      <c r="F1086" s="20" t="s">
        <v>2313</v>
      </c>
      <c r="G1086" s="22">
        <v>21.214875145180024</v>
      </c>
      <c r="H1086" s="22">
        <v>0.32998086612099981</v>
      </c>
      <c r="I1086" s="22">
        <v>2307545.8970792769</v>
      </c>
      <c r="J1086" s="22">
        <v>1136454.1029207234</v>
      </c>
      <c r="K1086" s="23">
        <v>4.6400000000000003E-11</v>
      </c>
    </row>
    <row r="1087" spans="1:11">
      <c r="A1087" s="20" t="s">
        <v>2314</v>
      </c>
      <c r="B1087" s="21" t="s">
        <v>24</v>
      </c>
      <c r="C1087" s="20" t="s">
        <v>113</v>
      </c>
      <c r="D1087" s="20" t="s">
        <v>114</v>
      </c>
      <c r="E1087" s="20" t="s">
        <v>222</v>
      </c>
      <c r="F1087" s="20" t="s">
        <v>2315</v>
      </c>
      <c r="G1087" s="22">
        <v>20.782817173178966</v>
      </c>
      <c r="H1087" s="22">
        <v>0.3600266221711429</v>
      </c>
      <c r="I1087" s="22">
        <v>663332.40611961042</v>
      </c>
      <c r="J1087" s="22">
        <v>373167.59388038958</v>
      </c>
      <c r="K1087" s="23">
        <v>8.1999999999999998E-12</v>
      </c>
    </row>
    <row r="1088" spans="1:11">
      <c r="A1088" s="20" t="s">
        <v>2316</v>
      </c>
      <c r="B1088" s="21" t="s">
        <v>24</v>
      </c>
      <c r="C1088" s="20" t="s">
        <v>111</v>
      </c>
      <c r="D1088" s="20" t="s">
        <v>112</v>
      </c>
      <c r="E1088" s="20" t="s">
        <v>222</v>
      </c>
      <c r="F1088" s="20" t="s">
        <v>2317</v>
      </c>
      <c r="G1088" s="22">
        <v>14.887449392712551</v>
      </c>
      <c r="H1088" s="22">
        <v>0.76999656517993387</v>
      </c>
      <c r="I1088" s="22">
        <v>590832.82336578588</v>
      </c>
      <c r="J1088" s="22">
        <v>1977967.1766342141</v>
      </c>
      <c r="K1088" s="23">
        <v>4.3639999999999997E-11</v>
      </c>
    </row>
    <row r="1089" spans="1:11">
      <c r="A1089" s="20" t="s">
        <v>2318</v>
      </c>
      <c r="B1089" s="21" t="s">
        <v>24</v>
      </c>
      <c r="C1089" s="20" t="s">
        <v>113</v>
      </c>
      <c r="D1089" s="20" t="s">
        <v>114</v>
      </c>
      <c r="E1089" s="20" t="s">
        <v>1504</v>
      </c>
      <c r="F1089" s="20" t="s">
        <v>2319</v>
      </c>
      <c r="G1089" s="22">
        <v>24.665777822275619</v>
      </c>
      <c r="H1089" s="22">
        <v>9.0001542261779019E-2</v>
      </c>
      <c r="I1089" s="22">
        <v>8180158.1363004157</v>
      </c>
      <c r="J1089" s="22">
        <v>809041.86369958392</v>
      </c>
      <c r="K1089" s="23">
        <v>8.5919999999999999E-11</v>
      </c>
    </row>
    <row r="1090" spans="1:11">
      <c r="A1090" s="20" t="s">
        <v>2320</v>
      </c>
      <c r="B1090" s="21" t="s">
        <v>24</v>
      </c>
      <c r="C1090" s="20" t="s">
        <v>113</v>
      </c>
      <c r="D1090" s="20" t="s">
        <v>114</v>
      </c>
      <c r="E1090" s="20" t="s">
        <v>197</v>
      </c>
      <c r="F1090" s="20" t="s">
        <v>2321</v>
      </c>
      <c r="G1090" s="22">
        <v>20.064078993666431</v>
      </c>
      <c r="H1090" s="22">
        <v>0.41000841490497703</v>
      </c>
      <c r="I1090" s="22">
        <v>1341404.8678720444</v>
      </c>
      <c r="J1090" s="22">
        <v>932195.13212795579</v>
      </c>
      <c r="K1090" s="23">
        <v>1.1112E-10</v>
      </c>
    </row>
    <row r="1091" spans="1:11">
      <c r="A1091" s="20" t="s">
        <v>2322</v>
      </c>
      <c r="B1091" s="21" t="s">
        <v>24</v>
      </c>
      <c r="C1091" s="20" t="s">
        <v>113</v>
      </c>
      <c r="D1091" s="20" t="s">
        <v>114</v>
      </c>
      <c r="E1091" s="20" t="s">
        <v>197</v>
      </c>
      <c r="F1091" s="20" t="s">
        <v>2323</v>
      </c>
      <c r="G1091" s="22">
        <v>21.214701268139628</v>
      </c>
      <c r="H1091" s="22">
        <v>0.32999295770934445</v>
      </c>
      <c r="I1091" s="22">
        <v>1024976.7732962449</v>
      </c>
      <c r="J1091" s="22">
        <v>504823.22670375515</v>
      </c>
      <c r="K1091" s="23">
        <v>1.2670000000000001E-10</v>
      </c>
    </row>
    <row r="1092" spans="1:11">
      <c r="A1092" s="20" t="s">
        <v>2324</v>
      </c>
      <c r="B1092" s="21" t="s">
        <v>24</v>
      </c>
      <c r="C1092" s="20" t="s">
        <v>111</v>
      </c>
      <c r="D1092" s="20" t="s">
        <v>112</v>
      </c>
      <c r="E1092" s="20" t="s">
        <v>200</v>
      </c>
      <c r="F1092" s="20" t="s">
        <v>2325</v>
      </c>
      <c r="G1092" s="22">
        <v>17.04447676297589</v>
      </c>
      <c r="H1092" s="22">
        <v>0.61999466182365159</v>
      </c>
      <c r="I1092" s="22">
        <v>587906.25869262859</v>
      </c>
      <c r="J1092" s="22">
        <v>959193.74130737141</v>
      </c>
      <c r="K1092" s="23">
        <v>5.02E-12</v>
      </c>
    </row>
    <row r="1093" spans="1:11">
      <c r="A1093" s="20" t="s">
        <v>2326</v>
      </c>
      <c r="B1093" s="21" t="s">
        <v>24</v>
      </c>
      <c r="C1093" s="20" t="s">
        <v>113</v>
      </c>
      <c r="D1093" s="20" t="s">
        <v>114</v>
      </c>
      <c r="E1093" s="20" t="s">
        <v>261</v>
      </c>
      <c r="F1093" s="20" t="s">
        <v>2327</v>
      </c>
      <c r="G1093" s="22">
        <v>24.953398634609677</v>
      </c>
      <c r="H1093" s="22">
        <v>7.0000094950648406E-2</v>
      </c>
      <c r="I1093" s="22">
        <v>2819852.7121001389</v>
      </c>
      <c r="J1093" s="22">
        <v>212247.28789986102</v>
      </c>
      <c r="K1093" s="23">
        <v>2.4780000000000001E-11</v>
      </c>
    </row>
    <row r="1094" spans="1:11">
      <c r="A1094" s="20" t="s">
        <v>2328</v>
      </c>
      <c r="B1094" s="21" t="s">
        <v>24</v>
      </c>
      <c r="C1094" s="20" t="s">
        <v>113</v>
      </c>
      <c r="D1094" s="20" t="s">
        <v>114</v>
      </c>
      <c r="E1094" s="20" t="s">
        <v>231</v>
      </c>
      <c r="F1094" s="20" t="s">
        <v>2329</v>
      </c>
      <c r="G1094" s="22">
        <v>23.947313337587747</v>
      </c>
      <c r="H1094" s="22">
        <v>0.13996430197581733</v>
      </c>
      <c r="I1094" s="22">
        <v>1347675.9388038942</v>
      </c>
      <c r="J1094" s="22">
        <v>219324.06119610576</v>
      </c>
      <c r="K1094" s="23">
        <v>1.0812E-10</v>
      </c>
    </row>
    <row r="1095" spans="1:11">
      <c r="A1095" s="20" t="s">
        <v>2330</v>
      </c>
      <c r="B1095" s="21" t="s">
        <v>24</v>
      </c>
      <c r="C1095" s="20" t="s">
        <v>113</v>
      </c>
      <c r="D1095" s="20" t="s">
        <v>114</v>
      </c>
      <c r="E1095" s="20" t="s">
        <v>927</v>
      </c>
      <c r="F1095" s="20" t="s">
        <v>2331</v>
      </c>
      <c r="G1095" s="22">
        <v>21.214634566766261</v>
      </c>
      <c r="H1095" s="22">
        <v>0.32999759619149788</v>
      </c>
      <c r="I1095" s="22">
        <v>1166072.1835883171</v>
      </c>
      <c r="J1095" s="22">
        <v>574327.81641168287</v>
      </c>
      <c r="K1095" s="23">
        <v>7.6340000000000005E-11</v>
      </c>
    </row>
    <row r="1096" spans="1:11">
      <c r="A1096" s="20" t="s">
        <v>2332</v>
      </c>
      <c r="B1096" s="21" t="s">
        <v>24</v>
      </c>
      <c r="C1096" s="20" t="s">
        <v>113</v>
      </c>
      <c r="D1096" s="20" t="s">
        <v>114</v>
      </c>
      <c r="E1096" s="20" t="s">
        <v>213</v>
      </c>
      <c r="F1096" s="20" t="s">
        <v>2333</v>
      </c>
      <c r="G1096" s="22">
        <v>20.640501286413809</v>
      </c>
      <c r="H1096" s="22">
        <v>0.36992341540933182</v>
      </c>
      <c r="I1096" s="22">
        <v>759179.27677329606</v>
      </c>
      <c r="J1096" s="22">
        <v>445720.72322670394</v>
      </c>
      <c r="K1096" s="23">
        <v>3.5199999999999999E-12</v>
      </c>
    </row>
    <row r="1097" spans="1:11">
      <c r="A1097" s="20" t="s">
        <v>2334</v>
      </c>
      <c r="B1097" s="21" t="s">
        <v>24</v>
      </c>
      <c r="C1097" s="20" t="s">
        <v>111</v>
      </c>
      <c r="D1097" s="20" t="s">
        <v>112</v>
      </c>
      <c r="E1097" s="20" t="s">
        <v>346</v>
      </c>
      <c r="F1097" s="20" t="s">
        <v>2335</v>
      </c>
      <c r="G1097" s="22">
        <v>18.051141575274176</v>
      </c>
      <c r="H1097" s="22">
        <v>0.54999015470972357</v>
      </c>
      <c r="I1097" s="22">
        <v>902719.74965229456</v>
      </c>
      <c r="J1097" s="22">
        <v>1103280.2503477056</v>
      </c>
      <c r="K1097" s="23">
        <v>3.404E-11</v>
      </c>
    </row>
    <row r="1098" spans="1:11">
      <c r="A1098" s="20" t="s">
        <v>2336</v>
      </c>
      <c r="B1098" s="21" t="s">
        <v>24</v>
      </c>
      <c r="C1098" s="20" t="s">
        <v>113</v>
      </c>
      <c r="D1098" s="20" t="s">
        <v>114</v>
      </c>
      <c r="E1098" s="20" t="s">
        <v>2337</v>
      </c>
      <c r="F1098" s="20" t="s">
        <v>2338</v>
      </c>
      <c r="G1098" s="22">
        <v>21.646269217521997</v>
      </c>
      <c r="H1098" s="22">
        <v>0.29998127833643973</v>
      </c>
      <c r="I1098" s="22">
        <v>2235649.7913769125</v>
      </c>
      <c r="J1098" s="22">
        <v>958050.2086230875</v>
      </c>
      <c r="K1098" s="23">
        <v>5.7360000000000003E-11</v>
      </c>
    </row>
    <row r="1099" spans="1:11">
      <c r="A1099" s="20" t="s">
        <v>2339</v>
      </c>
      <c r="B1099" s="21" t="s">
        <v>24</v>
      </c>
      <c r="C1099" s="20" t="s">
        <v>111</v>
      </c>
      <c r="D1099" s="20" t="s">
        <v>112</v>
      </c>
      <c r="E1099" s="20" t="s">
        <v>222</v>
      </c>
      <c r="F1099" s="20" t="s">
        <v>2340</v>
      </c>
      <c r="G1099" s="22">
        <v>16.61338962605549</v>
      </c>
      <c r="H1099" s="22">
        <v>0.64997290500309535</v>
      </c>
      <c r="I1099" s="22">
        <v>638379.41585535475</v>
      </c>
      <c r="J1099" s="22">
        <v>1185420.5841446454</v>
      </c>
      <c r="K1099" s="23">
        <v>6.2800000000000005E-11</v>
      </c>
    </row>
    <row r="1100" spans="1:11">
      <c r="A1100" s="20" t="s">
        <v>2341</v>
      </c>
      <c r="B1100" s="21" t="s">
        <v>24</v>
      </c>
      <c r="C1100" s="20" t="s">
        <v>111</v>
      </c>
      <c r="D1100" s="20" t="s">
        <v>112</v>
      </c>
      <c r="E1100" s="20" t="s">
        <v>200</v>
      </c>
      <c r="F1100" s="20" t="s">
        <v>2342</v>
      </c>
      <c r="G1100" s="22">
        <v>18.482326258130776</v>
      </c>
      <c r="H1100" s="22">
        <v>0.52000512808548149</v>
      </c>
      <c r="I1100" s="22">
        <v>1121652.0166898468</v>
      </c>
      <c r="J1100" s="22">
        <v>1215147.9833101532</v>
      </c>
      <c r="K1100" s="23">
        <v>4.3E-11</v>
      </c>
    </row>
    <row r="1101" spans="1:11">
      <c r="A1101" s="20" t="s">
        <v>2343</v>
      </c>
      <c r="B1101" s="21" t="s">
        <v>24</v>
      </c>
      <c r="C1101" s="20" t="s">
        <v>113</v>
      </c>
      <c r="D1101" s="20" t="s">
        <v>114</v>
      </c>
      <c r="E1101" s="20" t="s">
        <v>222</v>
      </c>
      <c r="F1101" s="20" t="s">
        <v>2344</v>
      </c>
      <c r="G1101" s="22">
        <v>19.920845181958892</v>
      </c>
      <c r="H1101" s="22">
        <v>0.41996904158839415</v>
      </c>
      <c r="I1101" s="22">
        <v>1611384.0055632824</v>
      </c>
      <c r="J1101" s="22">
        <v>1166715.9944367178</v>
      </c>
      <c r="K1101" s="23">
        <v>3.3599999999999999E-11</v>
      </c>
    </row>
    <row r="1102" spans="1:11">
      <c r="A1102" s="20" t="s">
        <v>2345</v>
      </c>
      <c r="B1102" s="21" t="s">
        <v>24</v>
      </c>
      <c r="C1102" s="20" t="s">
        <v>113</v>
      </c>
      <c r="D1102" s="20" t="s">
        <v>114</v>
      </c>
      <c r="E1102" s="20" t="s">
        <v>222</v>
      </c>
      <c r="F1102" s="20" t="s">
        <v>2346</v>
      </c>
      <c r="G1102" s="22">
        <v>20.351951237105965</v>
      </c>
      <c r="H1102" s="22">
        <v>0.38998948281599694</v>
      </c>
      <c r="I1102" s="22">
        <v>845657.57997218356</v>
      </c>
      <c r="J1102" s="22">
        <v>540642.42002781655</v>
      </c>
      <c r="K1102" s="23">
        <v>1.7500000000000001E-11</v>
      </c>
    </row>
    <row r="1103" spans="1:11">
      <c r="A1103" s="20" t="s">
        <v>2347</v>
      </c>
      <c r="B1103" s="21" t="s">
        <v>24</v>
      </c>
      <c r="C1103" s="20" t="s">
        <v>111</v>
      </c>
      <c r="D1103" s="20" t="s">
        <v>112</v>
      </c>
      <c r="E1103" s="20" t="s">
        <v>200</v>
      </c>
      <c r="F1103" s="20" t="s">
        <v>2348</v>
      </c>
      <c r="G1103" s="22">
        <v>18.194233802970135</v>
      </c>
      <c r="H1103" s="22">
        <v>0.54003937392419088</v>
      </c>
      <c r="I1103" s="22">
        <v>845545.61891515995</v>
      </c>
      <c r="J1103" s="22">
        <v>992754.38108484005</v>
      </c>
      <c r="K1103" s="23">
        <v>8.0000000000000002E-13</v>
      </c>
    </row>
    <row r="1104" spans="1:11">
      <c r="A1104" s="20" t="s">
        <v>2349</v>
      </c>
      <c r="B1104" s="21" t="s">
        <v>24</v>
      </c>
      <c r="C1104" s="20" t="s">
        <v>111</v>
      </c>
      <c r="D1104" s="20" t="s">
        <v>112</v>
      </c>
      <c r="E1104" s="20" t="s">
        <v>346</v>
      </c>
      <c r="F1104" s="20" t="s">
        <v>2350</v>
      </c>
      <c r="G1104" s="22">
        <v>16.756857922036254</v>
      </c>
      <c r="H1104" s="22">
        <v>0.63999597204198522</v>
      </c>
      <c r="I1104" s="22">
        <v>673243.53268428345</v>
      </c>
      <c r="J1104" s="22">
        <v>1196856.4673157167</v>
      </c>
      <c r="K1104" s="23">
        <v>5.0239999999999999E-11</v>
      </c>
    </row>
    <row r="1105" spans="1:11">
      <c r="A1105" s="20" t="s">
        <v>2351</v>
      </c>
      <c r="B1105" s="21" t="s">
        <v>24</v>
      </c>
      <c r="C1105" s="20" t="s">
        <v>113</v>
      </c>
      <c r="D1105" s="20" t="s">
        <v>114</v>
      </c>
      <c r="E1105" s="20" t="s">
        <v>222</v>
      </c>
      <c r="F1105" s="20" t="s">
        <v>2352</v>
      </c>
      <c r="G1105" s="22">
        <v>19.920897284533648</v>
      </c>
      <c r="H1105" s="22">
        <v>0.4199654183217213</v>
      </c>
      <c r="I1105" s="22">
        <v>1277352.1557719053</v>
      </c>
      <c r="J1105" s="22">
        <v>924847.84422809468</v>
      </c>
      <c r="K1105" s="23">
        <v>1.237E-10</v>
      </c>
    </row>
    <row r="1106" spans="1:11">
      <c r="A1106" s="20" t="s">
        <v>2353</v>
      </c>
      <c r="B1106" s="21" t="s">
        <v>24</v>
      </c>
      <c r="C1106" s="20" t="s">
        <v>111</v>
      </c>
      <c r="D1106" s="20" t="s">
        <v>112</v>
      </c>
      <c r="E1106" s="20" t="s">
        <v>222</v>
      </c>
      <c r="F1106" s="20" t="s">
        <v>2354</v>
      </c>
      <c r="G1106" s="22">
        <v>18.05062568890618</v>
      </c>
      <c r="H1106" s="22">
        <v>0.55002602997870798</v>
      </c>
      <c r="I1106" s="22">
        <v>693994.85396383866</v>
      </c>
      <c r="J1106" s="22">
        <v>848305.14603616134</v>
      </c>
      <c r="K1106" s="23">
        <v>4.8200000000000001E-12</v>
      </c>
    </row>
    <row r="1107" spans="1:11">
      <c r="A1107" s="20" t="s">
        <v>2355</v>
      </c>
      <c r="B1107" s="21" t="s">
        <v>24</v>
      </c>
      <c r="C1107" s="20" t="s">
        <v>111</v>
      </c>
      <c r="D1107" s="20" t="s">
        <v>112</v>
      </c>
      <c r="E1107" s="20" t="s">
        <v>222</v>
      </c>
      <c r="F1107" s="20" t="s">
        <v>2356</v>
      </c>
      <c r="G1107" s="22">
        <v>17.76267649560533</v>
      </c>
      <c r="H1107" s="22">
        <v>0.57005031324024136</v>
      </c>
      <c r="I1107" s="22">
        <v>758216.27260083437</v>
      </c>
      <c r="J1107" s="22">
        <v>1005283.7273991656</v>
      </c>
      <c r="K1107" s="23">
        <v>3.9239999999999998E-11</v>
      </c>
    </row>
    <row r="1108" spans="1:11">
      <c r="A1108" s="20" t="s">
        <v>2357</v>
      </c>
      <c r="B1108" s="21" t="s">
        <v>24</v>
      </c>
      <c r="C1108" s="20" t="s">
        <v>113</v>
      </c>
      <c r="D1108" s="20" t="s">
        <v>114</v>
      </c>
      <c r="E1108" s="20" t="s">
        <v>213</v>
      </c>
      <c r="F1108" s="20" t="s">
        <v>2358</v>
      </c>
      <c r="G1108" s="22">
        <v>18.913525390625001</v>
      </c>
      <c r="H1108" s="22">
        <v>0.49001909661856746</v>
      </c>
      <c r="I1108" s="22">
        <v>939996.80111265648</v>
      </c>
      <c r="J1108" s="22">
        <v>903203.19888734352</v>
      </c>
      <c r="K1108" s="23">
        <v>6.7199999999999996E-12</v>
      </c>
    </row>
    <row r="1109" spans="1:11">
      <c r="A1109" s="20" t="s">
        <v>2359</v>
      </c>
      <c r="B1109" s="21" t="s">
        <v>24</v>
      </c>
      <c r="C1109" s="20" t="s">
        <v>113</v>
      </c>
      <c r="D1109" s="20" t="s">
        <v>114</v>
      </c>
      <c r="E1109" s="20" t="s">
        <v>200</v>
      </c>
      <c r="F1109" s="20" t="s">
        <v>2360</v>
      </c>
      <c r="G1109" s="22">
        <v>19.201605143861595</v>
      </c>
      <c r="H1109" s="22">
        <v>0.46998573408472916</v>
      </c>
      <c r="I1109" s="22">
        <v>1145784.8400556326</v>
      </c>
      <c r="J1109" s="22">
        <v>1016015.1599443675</v>
      </c>
      <c r="K1109" s="23">
        <v>4.0600000000000001E-11</v>
      </c>
    </row>
    <row r="1110" spans="1:11">
      <c r="A1110" s="20" t="s">
        <v>2361</v>
      </c>
      <c r="B1110" s="21" t="s">
        <v>24</v>
      </c>
      <c r="C1110" s="20" t="s">
        <v>111</v>
      </c>
      <c r="D1110" s="20" t="s">
        <v>112</v>
      </c>
      <c r="E1110" s="20" t="s">
        <v>346</v>
      </c>
      <c r="F1110" s="20" t="s">
        <v>2362</v>
      </c>
      <c r="G1110" s="22">
        <v>14.311740743728322</v>
      </c>
      <c r="H1110" s="22">
        <v>0.81003193715380239</v>
      </c>
      <c r="I1110" s="22">
        <v>471006.81502086233</v>
      </c>
      <c r="J1110" s="22">
        <v>2008393.1849791377</v>
      </c>
      <c r="K1110" s="23">
        <v>1.8720000000000001E-11</v>
      </c>
    </row>
    <row r="1111" spans="1:11">
      <c r="A1111" s="20" t="s">
        <v>2363</v>
      </c>
      <c r="B1111" s="21" t="s">
        <v>24</v>
      </c>
      <c r="C1111" s="20" t="s">
        <v>111</v>
      </c>
      <c r="D1111" s="20" t="s">
        <v>112</v>
      </c>
      <c r="E1111" s="20" t="s">
        <v>346</v>
      </c>
      <c r="F1111" s="20" t="s">
        <v>2364</v>
      </c>
      <c r="G1111" s="22">
        <v>16.756971917885053</v>
      </c>
      <c r="H1111" s="22">
        <v>0.63998804465333425</v>
      </c>
      <c r="I1111" s="22">
        <v>962779.97218358819</v>
      </c>
      <c r="J1111" s="22">
        <v>1711520.0278164118</v>
      </c>
      <c r="K1111" s="23">
        <v>2.7719999999999999E-11</v>
      </c>
    </row>
    <row r="1112" spans="1:11">
      <c r="A1112" s="20" t="s">
        <v>2365</v>
      </c>
      <c r="B1112" s="21" t="s">
        <v>24</v>
      </c>
      <c r="C1112" s="20" t="s">
        <v>111</v>
      </c>
      <c r="D1112" s="20" t="s">
        <v>112</v>
      </c>
      <c r="E1112" s="20" t="s">
        <v>200</v>
      </c>
      <c r="F1112" s="20" t="s">
        <v>2366</v>
      </c>
      <c r="G1112" s="22">
        <v>17.475627044711015</v>
      </c>
      <c r="H1112" s="22">
        <v>0.59001202748880288</v>
      </c>
      <c r="I1112" s="22">
        <v>751917.94158553553</v>
      </c>
      <c r="J1112" s="22">
        <v>1082082.0584144646</v>
      </c>
      <c r="K1112" s="23">
        <v>3.8640000000000002E-11</v>
      </c>
    </row>
    <row r="1113" spans="1:11">
      <c r="A1113" s="20" t="s">
        <v>2367</v>
      </c>
      <c r="B1113" s="21" t="s">
        <v>24</v>
      </c>
      <c r="C1113" s="20" t="s">
        <v>111</v>
      </c>
      <c r="D1113" s="20" t="s">
        <v>112</v>
      </c>
      <c r="E1113" s="20" t="s">
        <v>200</v>
      </c>
      <c r="F1113" s="20" t="s">
        <v>2368</v>
      </c>
      <c r="G1113" s="22">
        <v>18.338524107037603</v>
      </c>
      <c r="H1113" s="22">
        <v>0.53000527767471473</v>
      </c>
      <c r="I1113" s="22">
        <v>797393.04589707905</v>
      </c>
      <c r="J1113" s="22">
        <v>899206.95410292095</v>
      </c>
      <c r="K1113" s="23">
        <v>3.9799999999999996E-12</v>
      </c>
    </row>
    <row r="1114" spans="1:11">
      <c r="A1114" s="20" t="s">
        <v>2369</v>
      </c>
      <c r="B1114" s="21" t="s">
        <v>24</v>
      </c>
      <c r="C1114" s="20" t="s">
        <v>111</v>
      </c>
      <c r="D1114" s="20" t="s">
        <v>112</v>
      </c>
      <c r="E1114" s="20" t="s">
        <v>200</v>
      </c>
      <c r="F1114" s="20" t="s">
        <v>2370</v>
      </c>
      <c r="G1114" s="22">
        <v>17.619151227919001</v>
      </c>
      <c r="H1114" s="22">
        <v>0.58003120807239217</v>
      </c>
      <c r="I1114" s="22">
        <v>779798.05285118218</v>
      </c>
      <c r="J1114" s="22">
        <v>1077001.9471488178</v>
      </c>
      <c r="K1114" s="23">
        <v>2.0320000000000001E-11</v>
      </c>
    </row>
    <row r="1115" spans="1:11">
      <c r="A1115" s="20" t="s">
        <v>2371</v>
      </c>
      <c r="B1115" s="21" t="s">
        <v>24</v>
      </c>
      <c r="C1115" s="20" t="s">
        <v>111</v>
      </c>
      <c r="D1115" s="20" t="s">
        <v>112</v>
      </c>
      <c r="E1115" s="20" t="s">
        <v>346</v>
      </c>
      <c r="F1115" s="20" t="s">
        <v>2372</v>
      </c>
      <c r="G1115" s="22">
        <v>17.475780522886875</v>
      </c>
      <c r="H1115" s="22">
        <v>0.59000135445849267</v>
      </c>
      <c r="I1115" s="22">
        <v>969154.79833101504</v>
      </c>
      <c r="J1115" s="22">
        <v>1394645.201668985</v>
      </c>
      <c r="K1115" s="23">
        <v>6.2200000000000002E-11</v>
      </c>
    </row>
    <row r="1116" spans="1:11">
      <c r="A1116" s="20" t="s">
        <v>2373</v>
      </c>
      <c r="B1116" s="21" t="s">
        <v>24</v>
      </c>
      <c r="C1116" s="20" t="s">
        <v>111</v>
      </c>
      <c r="D1116" s="20" t="s">
        <v>112</v>
      </c>
      <c r="E1116" s="20" t="s">
        <v>346</v>
      </c>
      <c r="F1116" s="20" t="s">
        <v>2374</v>
      </c>
      <c r="G1116" s="22">
        <v>15.31828273078273</v>
      </c>
      <c r="H1116" s="22">
        <v>0.74003597143374622</v>
      </c>
      <c r="I1116" s="22">
        <v>592510.01390820567</v>
      </c>
      <c r="J1116" s="22">
        <v>1686689.9860917944</v>
      </c>
      <c r="K1116" s="23">
        <v>4.4039999999999997E-11</v>
      </c>
    </row>
    <row r="1117" spans="1:11">
      <c r="A1117" s="20" t="s">
        <v>2375</v>
      </c>
      <c r="B1117" s="21" t="s">
        <v>24</v>
      </c>
      <c r="C1117" s="20" t="s">
        <v>111</v>
      </c>
      <c r="D1117" s="20" t="s">
        <v>112</v>
      </c>
      <c r="E1117" s="20" t="s">
        <v>200</v>
      </c>
      <c r="F1117" s="20" t="s">
        <v>2376</v>
      </c>
      <c r="G1117" s="22">
        <v>16.038579192111602</v>
      </c>
      <c r="H1117" s="22">
        <v>0.68994581417860912</v>
      </c>
      <c r="I1117" s="22">
        <v>553415.71627260058</v>
      </c>
      <c r="J1117" s="22">
        <v>1231484.2837273993</v>
      </c>
      <c r="K1117" s="23">
        <v>1.3959999999999999E-11</v>
      </c>
    </row>
    <row r="1118" spans="1:11">
      <c r="A1118" s="20" t="s">
        <v>2377</v>
      </c>
      <c r="B1118" s="21" t="s">
        <v>24</v>
      </c>
      <c r="C1118" s="20" t="s">
        <v>111</v>
      </c>
      <c r="D1118" s="20" t="s">
        <v>112</v>
      </c>
      <c r="E1118" s="20" t="s">
        <v>200</v>
      </c>
      <c r="F1118" s="20" t="s">
        <v>2378</v>
      </c>
      <c r="G1118" s="22">
        <v>12.586783431952663</v>
      </c>
      <c r="H1118" s="22">
        <v>0.92998724395322241</v>
      </c>
      <c r="I1118" s="22">
        <v>147901.94714881765</v>
      </c>
      <c r="J1118" s="22">
        <v>1964598.0528511824</v>
      </c>
      <c r="K1118" s="23">
        <v>2.0320000000000001E-11</v>
      </c>
    </row>
    <row r="1119" spans="1:11">
      <c r="A1119" s="20" t="s">
        <v>2379</v>
      </c>
      <c r="B1119" s="21" t="s">
        <v>24</v>
      </c>
      <c r="C1119" s="20" t="s">
        <v>111</v>
      </c>
      <c r="D1119" s="20" t="s">
        <v>112</v>
      </c>
      <c r="E1119" s="20" t="s">
        <v>346</v>
      </c>
      <c r="F1119" s="20" t="s">
        <v>2380</v>
      </c>
      <c r="G1119" s="22">
        <v>12.154984126984127</v>
      </c>
      <c r="H1119" s="22">
        <v>0.96001501203170192</v>
      </c>
      <c r="I1119" s="22">
        <v>94464.534075104209</v>
      </c>
      <c r="J1119" s="22">
        <v>2268035.4659248958</v>
      </c>
      <c r="K1119" s="23">
        <v>4.7032000000000002E-11</v>
      </c>
    </row>
    <row r="1120" spans="1:11">
      <c r="A1120" s="20" t="s">
        <v>2381</v>
      </c>
      <c r="B1120" s="21" t="s">
        <v>24</v>
      </c>
      <c r="C1120" s="20" t="s">
        <v>111</v>
      </c>
      <c r="D1120" s="20" t="s">
        <v>112</v>
      </c>
      <c r="E1120" s="20" t="s">
        <v>346</v>
      </c>
      <c r="F1120" s="20" t="s">
        <v>2382</v>
      </c>
      <c r="G1120" s="22">
        <v>14.168212047822243</v>
      </c>
      <c r="H1120" s="22">
        <v>0.82001307038788296</v>
      </c>
      <c r="I1120" s="22">
        <v>468200.00000000006</v>
      </c>
      <c r="J1120" s="22">
        <v>2133100</v>
      </c>
      <c r="K1120" s="23">
        <v>0</v>
      </c>
    </row>
    <row r="1121" spans="1:11">
      <c r="A1121" s="20" t="s">
        <v>2383</v>
      </c>
      <c r="B1121" s="21" t="s">
        <v>24</v>
      </c>
      <c r="C1121" s="20" t="s">
        <v>111</v>
      </c>
      <c r="D1121" s="20" t="s">
        <v>112</v>
      </c>
      <c r="E1121" s="20" t="s">
        <v>346</v>
      </c>
      <c r="F1121" s="20" t="s">
        <v>2384</v>
      </c>
      <c r="G1121" s="22">
        <v>14.024560674886438</v>
      </c>
      <c r="H1121" s="22">
        <v>0.83000273470887087</v>
      </c>
      <c r="I1121" s="22">
        <v>654914.464534075</v>
      </c>
      <c r="J1121" s="22">
        <v>3197585.535465925</v>
      </c>
      <c r="K1121" s="23">
        <v>5.9399999999999997E-11</v>
      </c>
    </row>
    <row r="1122" spans="1:11">
      <c r="A1122" s="20" t="s">
        <v>2385</v>
      </c>
      <c r="B1122" s="21" t="s">
        <v>24</v>
      </c>
      <c r="C1122" s="20" t="s">
        <v>111</v>
      </c>
      <c r="D1122" s="20" t="s">
        <v>112</v>
      </c>
      <c r="E1122" s="20" t="s">
        <v>200</v>
      </c>
      <c r="F1122" s="20" t="s">
        <v>2386</v>
      </c>
      <c r="G1122" s="22">
        <v>15.175001475013275</v>
      </c>
      <c r="H1122" s="22">
        <v>0.74999989742605877</v>
      </c>
      <c r="I1122" s="22">
        <v>423725.17385257297</v>
      </c>
      <c r="J1122" s="22">
        <v>1271174.8261474271</v>
      </c>
      <c r="K1122" s="23">
        <v>3.448E-11</v>
      </c>
    </row>
    <row r="1123" spans="1:11">
      <c r="A1123" s="20" t="s">
        <v>2387</v>
      </c>
      <c r="B1123" s="21" t="s">
        <v>24</v>
      </c>
      <c r="C1123" s="20" t="s">
        <v>113</v>
      </c>
      <c r="D1123" s="20" t="s">
        <v>114</v>
      </c>
      <c r="E1123" s="20" t="s">
        <v>261</v>
      </c>
      <c r="F1123" s="20" t="s">
        <v>2388</v>
      </c>
      <c r="G1123" s="22">
        <v>21.646990541702493</v>
      </c>
      <c r="H1123" s="22">
        <v>0.29993111671053596</v>
      </c>
      <c r="I1123" s="22">
        <v>814180.11126564664</v>
      </c>
      <c r="J1123" s="22">
        <v>348819.8887343533</v>
      </c>
      <c r="K1123" s="23">
        <v>3.8600000000000001E-12</v>
      </c>
    </row>
    <row r="1124" spans="1:11">
      <c r="A1124" s="20" t="s">
        <v>2389</v>
      </c>
      <c r="B1124" s="21" t="s">
        <v>24</v>
      </c>
      <c r="C1124" s="20" t="s">
        <v>111</v>
      </c>
      <c r="D1124" s="20" t="s">
        <v>112</v>
      </c>
      <c r="E1124" s="20" t="s">
        <v>346</v>
      </c>
      <c r="F1124" s="20" t="s">
        <v>2390</v>
      </c>
      <c r="G1124" s="22">
        <v>11.867546829971181</v>
      </c>
      <c r="H1124" s="22">
        <v>0.98000369749852712</v>
      </c>
      <c r="I1124" s="22">
        <v>55509.735744088728</v>
      </c>
      <c r="J1124" s="22">
        <v>2720490.2642559111</v>
      </c>
      <c r="K1124" s="23">
        <v>1.9547999999999999E-11</v>
      </c>
    </row>
    <row r="1125" spans="1:11">
      <c r="A1125" s="20" t="s">
        <v>2391</v>
      </c>
      <c r="B1125" s="21" t="s">
        <v>24</v>
      </c>
      <c r="C1125" s="20" t="s">
        <v>111</v>
      </c>
      <c r="D1125" s="20" t="s">
        <v>112</v>
      </c>
      <c r="E1125" s="20" t="s">
        <v>197</v>
      </c>
      <c r="F1125" s="20" t="s">
        <v>2392</v>
      </c>
      <c r="G1125" s="22">
        <v>18.338231076899856</v>
      </c>
      <c r="H1125" s="22">
        <v>0.53002565529208234</v>
      </c>
      <c r="I1125" s="22">
        <v>622763.00417246169</v>
      </c>
      <c r="J1125" s="22">
        <v>702336.99582753831</v>
      </c>
      <c r="K1125" s="23">
        <v>3.5600000000000002E-12</v>
      </c>
    </row>
    <row r="1126" spans="1:11">
      <c r="A1126" s="20" t="s">
        <v>2393</v>
      </c>
      <c r="B1126" s="21" t="s">
        <v>24</v>
      </c>
      <c r="C1126" s="20" t="s">
        <v>111</v>
      </c>
      <c r="D1126" s="20" t="s">
        <v>112</v>
      </c>
      <c r="E1126" s="20" t="s">
        <v>222</v>
      </c>
      <c r="F1126" s="20" t="s">
        <v>2394</v>
      </c>
      <c r="G1126" s="22">
        <v>17.763607270865336</v>
      </c>
      <c r="H1126" s="22">
        <v>0.56998558617069994</v>
      </c>
      <c r="I1126" s="22">
        <v>1007781.7802503476</v>
      </c>
      <c r="J1126" s="22">
        <v>1335818.2197496523</v>
      </c>
      <c r="K1126" s="23">
        <v>3.3000000000000002E-11</v>
      </c>
    </row>
    <row r="1127" spans="1:11">
      <c r="A1127" s="20" t="s">
        <v>2395</v>
      </c>
      <c r="B1127" s="21" t="s">
        <v>24</v>
      </c>
      <c r="C1127" s="20" t="s">
        <v>113</v>
      </c>
      <c r="D1127" s="20" t="s">
        <v>114</v>
      </c>
      <c r="E1127" s="20" t="s">
        <v>213</v>
      </c>
      <c r="F1127" s="20" t="s">
        <v>2396</v>
      </c>
      <c r="G1127" s="22">
        <v>22.508011088011088</v>
      </c>
      <c r="H1127" s="22">
        <v>0.24005486175166291</v>
      </c>
      <c r="I1127" s="22">
        <v>548300.41724617523</v>
      </c>
      <c r="J1127" s="22">
        <v>173199.5827538248</v>
      </c>
      <c r="K1127" s="23">
        <v>3.5E-12</v>
      </c>
    </row>
    <row r="1128" spans="1:11">
      <c r="A1128" s="20" t="s">
        <v>2397</v>
      </c>
      <c r="B1128" s="21" t="s">
        <v>24</v>
      </c>
      <c r="C1128" s="20" t="s">
        <v>113</v>
      </c>
      <c r="D1128" s="20" t="s">
        <v>114</v>
      </c>
      <c r="E1128" s="20" t="s">
        <v>222</v>
      </c>
      <c r="F1128" s="20" t="s">
        <v>2398</v>
      </c>
      <c r="G1128" s="22">
        <v>19.776616570661353</v>
      </c>
      <c r="H1128" s="22">
        <v>0.42999884765915486</v>
      </c>
      <c r="I1128" s="22">
        <v>1316075.6606397773</v>
      </c>
      <c r="J1128" s="22">
        <v>992824.33936022269</v>
      </c>
      <c r="K1128" s="23">
        <v>7.1139999999999999E-11</v>
      </c>
    </row>
    <row r="1129" spans="1:11">
      <c r="A1129" s="20" t="s">
        <v>2399</v>
      </c>
      <c r="B1129" s="21" t="s">
        <v>24</v>
      </c>
      <c r="C1129" s="20" t="s">
        <v>111</v>
      </c>
      <c r="D1129" s="20" t="s">
        <v>112</v>
      </c>
      <c r="E1129" s="20" t="s">
        <v>200</v>
      </c>
      <c r="F1129" s="20" t="s">
        <v>2400</v>
      </c>
      <c r="G1129" s="22">
        <v>18.626385001725261</v>
      </c>
      <c r="H1129" s="22">
        <v>0.50998713478962032</v>
      </c>
      <c r="I1129" s="22">
        <v>1278100.5563282333</v>
      </c>
      <c r="J1129" s="22">
        <v>1330199.4436717667</v>
      </c>
      <c r="K1129" s="23">
        <v>5.2599999999999998E-11</v>
      </c>
    </row>
    <row r="1130" spans="1:11">
      <c r="A1130" s="20" t="s">
        <v>2401</v>
      </c>
      <c r="B1130" s="21" t="s">
        <v>24</v>
      </c>
      <c r="C1130" s="20" t="s">
        <v>113</v>
      </c>
      <c r="D1130" s="20" t="s">
        <v>114</v>
      </c>
      <c r="E1130" s="20" t="s">
        <v>222</v>
      </c>
      <c r="F1130" s="20" t="s">
        <v>2402</v>
      </c>
      <c r="G1130" s="22">
        <v>20.064482326027598</v>
      </c>
      <c r="H1130" s="22">
        <v>0.40998036675746891</v>
      </c>
      <c r="I1130" s="22">
        <v>799535.60500695393</v>
      </c>
      <c r="J1130" s="22">
        <v>555564.39499304607</v>
      </c>
      <c r="K1130" s="23">
        <v>1.48E-12</v>
      </c>
    </row>
    <row r="1131" spans="1:11">
      <c r="A1131" s="20" t="s">
        <v>2403</v>
      </c>
      <c r="B1131" s="21" t="s">
        <v>24</v>
      </c>
      <c r="C1131" s="20" t="s">
        <v>111</v>
      </c>
      <c r="D1131" s="20" t="s">
        <v>112</v>
      </c>
      <c r="E1131" s="20" t="s">
        <v>200</v>
      </c>
      <c r="F1131" s="20" t="s">
        <v>2404</v>
      </c>
      <c r="G1131" s="22">
        <v>17.619430178527757</v>
      </c>
      <c r="H1131" s="22">
        <v>0.58001180955996123</v>
      </c>
      <c r="I1131" s="22">
        <v>2060798.0528511822</v>
      </c>
      <c r="J1131" s="22">
        <v>2846001.9471488176</v>
      </c>
      <c r="K1131" s="23">
        <v>3.1599999999999999E-11</v>
      </c>
    </row>
    <row r="1132" spans="1:11">
      <c r="A1132" s="20" t="s">
        <v>2405</v>
      </c>
      <c r="B1132" s="21" t="s">
        <v>24</v>
      </c>
      <c r="C1132" s="20" t="s">
        <v>111</v>
      </c>
      <c r="D1132" s="20" t="s">
        <v>112</v>
      </c>
      <c r="E1132" s="20" t="s">
        <v>346</v>
      </c>
      <c r="F1132" s="20" t="s">
        <v>2406</v>
      </c>
      <c r="G1132" s="22">
        <v>15.030750731911334</v>
      </c>
      <c r="H1132" s="22">
        <v>0.76003124256527577</v>
      </c>
      <c r="I1132" s="22">
        <v>459012.23922114051</v>
      </c>
      <c r="J1132" s="22">
        <v>1453787.7607788595</v>
      </c>
      <c r="K1132" s="23">
        <v>6.8000000000000001E-12</v>
      </c>
    </row>
    <row r="1133" spans="1:11">
      <c r="A1133" s="20" t="s">
        <v>2407</v>
      </c>
      <c r="B1133" s="21" t="s">
        <v>24</v>
      </c>
      <c r="C1133" s="20" t="s">
        <v>111</v>
      </c>
      <c r="D1133" s="20" t="s">
        <v>112</v>
      </c>
      <c r="E1133" s="20" t="s">
        <v>200</v>
      </c>
      <c r="F1133" s="20" t="s">
        <v>2408</v>
      </c>
      <c r="G1133" s="22">
        <v>14.167947907447212</v>
      </c>
      <c r="H1133" s="22">
        <v>0.82003143898141784</v>
      </c>
      <c r="I1133" s="22">
        <v>284674.26981919329</v>
      </c>
      <c r="J1133" s="22">
        <v>1297125.7301808067</v>
      </c>
      <c r="K1133" s="23">
        <v>3.0080000000000001E-11</v>
      </c>
    </row>
    <row r="1134" spans="1:11">
      <c r="A1134" s="20" t="s">
        <v>2409</v>
      </c>
      <c r="B1134" s="21" t="s">
        <v>24</v>
      </c>
      <c r="C1134" s="20" t="s">
        <v>111</v>
      </c>
      <c r="D1134" s="20" t="s">
        <v>112</v>
      </c>
      <c r="E1134" s="20" t="s">
        <v>346</v>
      </c>
      <c r="F1134" s="20" t="s">
        <v>2410</v>
      </c>
      <c r="G1134" s="22">
        <v>13.305861355845774</v>
      </c>
      <c r="H1134" s="22">
        <v>0.87998182504549549</v>
      </c>
      <c r="I1134" s="22">
        <v>423652.15577190544</v>
      </c>
      <c r="J1134" s="22">
        <v>3106247.8442280944</v>
      </c>
      <c r="K1134" s="23">
        <v>6.3999999999999999E-11</v>
      </c>
    </row>
    <row r="1135" spans="1:11">
      <c r="A1135" s="20" t="s">
        <v>2411</v>
      </c>
      <c r="B1135" s="21" t="s">
        <v>24</v>
      </c>
      <c r="C1135" s="20" t="s">
        <v>111</v>
      </c>
      <c r="D1135" s="20" t="s">
        <v>112</v>
      </c>
      <c r="E1135" s="20" t="s">
        <v>200</v>
      </c>
      <c r="F1135" s="20" t="s">
        <v>2412</v>
      </c>
      <c r="G1135" s="22">
        <v>17.763429291868039</v>
      </c>
      <c r="H1135" s="22">
        <v>0.56999796301334915</v>
      </c>
      <c r="I1135" s="22">
        <v>1023189.8470097356</v>
      </c>
      <c r="J1135" s="22">
        <v>1356310.1529902644</v>
      </c>
      <c r="K1135" s="23">
        <v>6.1200000000000006E-11</v>
      </c>
    </row>
    <row r="1136" spans="1:11">
      <c r="A1136" s="20" t="s">
        <v>2413</v>
      </c>
      <c r="B1136" s="21" t="s">
        <v>24</v>
      </c>
      <c r="C1136" s="20" t="s">
        <v>111</v>
      </c>
      <c r="D1136" s="20" t="s">
        <v>112</v>
      </c>
      <c r="E1136" s="20" t="s">
        <v>346</v>
      </c>
      <c r="F1136" s="20" t="s">
        <v>2414</v>
      </c>
      <c r="G1136" s="22">
        <v>17.476008537886873</v>
      </c>
      <c r="H1136" s="22">
        <v>0.58998549806071821</v>
      </c>
      <c r="I1136" s="22">
        <v>1344642.5591098745</v>
      </c>
      <c r="J1136" s="22">
        <v>1934857.4408901255</v>
      </c>
      <c r="K1136" s="23">
        <v>6.9400000000000001E-11</v>
      </c>
    </row>
    <row r="1137" spans="1:11">
      <c r="A1137" s="20" t="s">
        <v>2415</v>
      </c>
      <c r="B1137" s="21" t="s">
        <v>24</v>
      </c>
      <c r="C1137" s="20" t="s">
        <v>111</v>
      </c>
      <c r="D1137" s="20" t="s">
        <v>112</v>
      </c>
      <c r="E1137" s="20" t="s">
        <v>200</v>
      </c>
      <c r="F1137" s="20" t="s">
        <v>2416</v>
      </c>
      <c r="G1137" s="22">
        <v>16.325568873317351</v>
      </c>
      <c r="H1137" s="22">
        <v>0.6699882563757058</v>
      </c>
      <c r="I1137" s="22">
        <v>894826.84283727373</v>
      </c>
      <c r="J1137" s="22">
        <v>1816673.1571627264</v>
      </c>
      <c r="K1137" s="23">
        <v>4.6439999999999997E-11</v>
      </c>
    </row>
    <row r="1138" spans="1:11">
      <c r="A1138" s="20" t="s">
        <v>2417</v>
      </c>
      <c r="B1138" s="21" t="s">
        <v>24</v>
      </c>
      <c r="C1138" s="20" t="s">
        <v>111</v>
      </c>
      <c r="D1138" s="20" t="s">
        <v>112</v>
      </c>
      <c r="E1138" s="20" t="s">
        <v>381</v>
      </c>
      <c r="F1138" s="20" t="s">
        <v>2418</v>
      </c>
      <c r="G1138" s="22">
        <v>15.606424366735038</v>
      </c>
      <c r="H1138" s="22">
        <v>0.71999830551216704</v>
      </c>
      <c r="I1138" s="22">
        <v>3358172.3226703759</v>
      </c>
      <c r="J1138" s="22">
        <v>8635227.6773296241</v>
      </c>
      <c r="K1138" s="23">
        <v>6.4400000000000005E-11</v>
      </c>
    </row>
    <row r="1139" spans="1:11">
      <c r="A1139" s="20" t="s">
        <v>2419</v>
      </c>
      <c r="B1139" s="21" t="s">
        <v>24</v>
      </c>
      <c r="C1139" s="20" t="s">
        <v>111</v>
      </c>
      <c r="D1139" s="20" t="s">
        <v>112</v>
      </c>
      <c r="E1139" s="20" t="s">
        <v>346</v>
      </c>
      <c r="F1139" s="20" t="s">
        <v>2420</v>
      </c>
      <c r="G1139" s="22">
        <v>12.1548720555838</v>
      </c>
      <c r="H1139" s="22">
        <v>0.9600228055922253</v>
      </c>
      <c r="I1139" s="22">
        <v>70771.627260083551</v>
      </c>
      <c r="J1139" s="22">
        <v>1699528.3727399164</v>
      </c>
      <c r="K1139" s="23">
        <v>4.3856000000000002E-11</v>
      </c>
    </row>
    <row r="1140" spans="1:11">
      <c r="A1140" s="20" t="s">
        <v>2421</v>
      </c>
      <c r="B1140" s="21" t="s">
        <v>24</v>
      </c>
      <c r="C1140" s="20" t="s">
        <v>113</v>
      </c>
      <c r="D1140" s="20" t="s">
        <v>114</v>
      </c>
      <c r="E1140" s="20" t="s">
        <v>927</v>
      </c>
      <c r="F1140" s="20" t="s">
        <v>2422</v>
      </c>
      <c r="G1140" s="22">
        <v>23.083970962915032</v>
      </c>
      <c r="H1140" s="22">
        <v>0.2000020192687739</v>
      </c>
      <c r="I1140" s="22">
        <v>7912620.0278164111</v>
      </c>
      <c r="J1140" s="22">
        <v>1978179.9721835889</v>
      </c>
      <c r="K1140" s="23">
        <v>2.4200000000000001E-11</v>
      </c>
    </row>
    <row r="1141" spans="1:11">
      <c r="A1141" s="20" t="s">
        <v>2423</v>
      </c>
      <c r="B1141" s="21" t="s">
        <v>24</v>
      </c>
      <c r="C1141" s="20" t="s">
        <v>111</v>
      </c>
      <c r="D1141" s="20" t="s">
        <v>112</v>
      </c>
      <c r="E1141" s="20" t="s">
        <v>200</v>
      </c>
      <c r="F1141" s="20" t="s">
        <v>2424</v>
      </c>
      <c r="G1141" s="22">
        <v>15.030762573813886</v>
      </c>
      <c r="H1141" s="22">
        <v>0.7600304190671846</v>
      </c>
      <c r="I1141" s="22">
        <v>471396.24478442257</v>
      </c>
      <c r="J1141" s="22">
        <v>1493003.7552155775</v>
      </c>
      <c r="K1141" s="23">
        <v>3.7480000000000003E-11</v>
      </c>
    </row>
    <row r="1142" spans="1:11">
      <c r="A1142" s="20" t="s">
        <v>2425</v>
      </c>
      <c r="B1142" s="21" t="s">
        <v>24</v>
      </c>
      <c r="C1142" s="20" t="s">
        <v>111</v>
      </c>
      <c r="D1142" s="20" t="s">
        <v>112</v>
      </c>
      <c r="E1142" s="20" t="s">
        <v>346</v>
      </c>
      <c r="F1142" s="20" t="s">
        <v>2044</v>
      </c>
      <c r="G1142" s="22">
        <v>14.887132639331492</v>
      </c>
      <c r="H1142" s="22">
        <v>0.77001859253605764</v>
      </c>
      <c r="I1142" s="22">
        <v>649513.49095966597</v>
      </c>
      <c r="J1142" s="22">
        <v>2174686.5090403338</v>
      </c>
      <c r="K1142" s="23">
        <v>4.9240000000000003E-11</v>
      </c>
    </row>
    <row r="1143" spans="1:11">
      <c r="A1143" s="20" t="s">
        <v>2426</v>
      </c>
      <c r="B1143" s="21" t="s">
        <v>24</v>
      </c>
      <c r="C1143" s="20" t="s">
        <v>111</v>
      </c>
      <c r="D1143" s="20" t="s">
        <v>112</v>
      </c>
      <c r="E1143" s="20" t="s">
        <v>346</v>
      </c>
      <c r="F1143" s="20" t="s">
        <v>2427</v>
      </c>
      <c r="G1143" s="22">
        <v>12.730551770207081</v>
      </c>
      <c r="H1143" s="22">
        <v>0.91998944574359665</v>
      </c>
      <c r="I1143" s="22">
        <v>299439.49930458958</v>
      </c>
      <c r="J1143" s="22">
        <v>3443060.5006954107</v>
      </c>
      <c r="K1143" s="23">
        <v>4.1999999999999999E-12</v>
      </c>
    </row>
    <row r="1144" spans="1:11">
      <c r="A1144" s="20" t="s">
        <v>2428</v>
      </c>
      <c r="B1144" s="21" t="s">
        <v>24</v>
      </c>
      <c r="C1144" s="20" t="s">
        <v>111</v>
      </c>
      <c r="D1144" s="20" t="s">
        <v>112</v>
      </c>
      <c r="E1144" s="20" t="s">
        <v>346</v>
      </c>
      <c r="F1144" s="20" t="s">
        <v>2429</v>
      </c>
      <c r="G1144" s="22">
        <v>15.174999857636655</v>
      </c>
      <c r="H1144" s="22">
        <v>0.75000000990009352</v>
      </c>
      <c r="I1144" s="22">
        <v>4390174.8261474278</v>
      </c>
      <c r="J1144" s="22">
        <v>13170525.173852572</v>
      </c>
      <c r="K1144" s="23">
        <v>3.9079999999999998E-10</v>
      </c>
    </row>
    <row r="1145" spans="1:11">
      <c r="A1145" s="20" t="s">
        <v>2430</v>
      </c>
      <c r="B1145" s="21" t="s">
        <v>24</v>
      </c>
      <c r="C1145" s="20" t="s">
        <v>111</v>
      </c>
      <c r="D1145" s="20" t="s">
        <v>112</v>
      </c>
      <c r="E1145" s="20" t="s">
        <v>200</v>
      </c>
      <c r="F1145" s="20" t="s">
        <v>2431</v>
      </c>
      <c r="G1145" s="22">
        <v>17.188230419673886</v>
      </c>
      <c r="H1145" s="22">
        <v>0.60999788458456983</v>
      </c>
      <c r="I1145" s="22">
        <v>1458997.9137691243</v>
      </c>
      <c r="J1145" s="22">
        <v>2282002.0862308759</v>
      </c>
      <c r="K1145" s="23">
        <v>5.4400000000000001E-11</v>
      </c>
    </row>
    <row r="1146" spans="1:11">
      <c r="A1146" s="20" t="s">
        <v>2432</v>
      </c>
      <c r="B1146" s="21" t="s">
        <v>24</v>
      </c>
      <c r="C1146" s="20" t="s">
        <v>113</v>
      </c>
      <c r="D1146" s="20" t="s">
        <v>114</v>
      </c>
      <c r="E1146" s="20" t="s">
        <v>402</v>
      </c>
      <c r="F1146" s="20" t="s">
        <v>2433</v>
      </c>
      <c r="G1146" s="22">
        <v>25.38476946301488</v>
      </c>
      <c r="H1146" s="22">
        <v>4.0002123573374182E-2</v>
      </c>
      <c r="I1146" s="22">
        <v>11128775.382475659</v>
      </c>
      <c r="J1146" s="22">
        <v>463724.61752434022</v>
      </c>
      <c r="K1146" s="23">
        <v>1.0291999999999999E-9</v>
      </c>
    </row>
    <row r="1147" spans="1:11">
      <c r="A1147" s="20" t="s">
        <v>2434</v>
      </c>
      <c r="B1147" s="21" t="s">
        <v>24</v>
      </c>
      <c r="C1147" s="20" t="s">
        <v>113</v>
      </c>
      <c r="D1147" s="20" t="s">
        <v>114</v>
      </c>
      <c r="E1147" s="20" t="s">
        <v>213</v>
      </c>
      <c r="F1147" s="20" t="s">
        <v>2435</v>
      </c>
      <c r="G1147" s="22">
        <v>21.215061295971978</v>
      </c>
      <c r="H1147" s="22">
        <v>0.32996792100333955</v>
      </c>
      <c r="I1147" s="22">
        <v>994729.62447844225</v>
      </c>
      <c r="J1147" s="22">
        <v>489870.37552155787</v>
      </c>
      <c r="K1147" s="23">
        <v>4.0399999999999997E-12</v>
      </c>
    </row>
    <row r="1148" spans="1:11">
      <c r="A1148" s="20" t="s">
        <v>2436</v>
      </c>
      <c r="B1148" s="21" t="s">
        <v>24</v>
      </c>
      <c r="C1148" s="20" t="s">
        <v>113</v>
      </c>
      <c r="D1148" s="20" t="s">
        <v>114</v>
      </c>
      <c r="E1148" s="20" t="s">
        <v>660</v>
      </c>
      <c r="F1148" s="20" t="s">
        <v>2437</v>
      </c>
      <c r="G1148" s="22">
        <v>21.789569359994985</v>
      </c>
      <c r="H1148" s="22">
        <v>0.29001603894332512</v>
      </c>
      <c r="I1148" s="22">
        <v>2265274.8261474269</v>
      </c>
      <c r="J1148" s="22">
        <v>925325.17385257315</v>
      </c>
      <c r="K1148" s="23">
        <v>7.8140000000000001E-11</v>
      </c>
    </row>
    <row r="1149" spans="1:11">
      <c r="A1149" s="20" t="s">
        <v>2438</v>
      </c>
      <c r="B1149" s="21" t="s">
        <v>24</v>
      </c>
      <c r="C1149" s="20" t="s">
        <v>113</v>
      </c>
      <c r="D1149" s="20" t="s">
        <v>114</v>
      </c>
      <c r="E1149" s="20" t="s">
        <v>200</v>
      </c>
      <c r="F1149" s="20" t="s">
        <v>2439</v>
      </c>
      <c r="G1149" s="22">
        <v>22.077639467823904</v>
      </c>
      <c r="H1149" s="22">
        <v>0.26998334716106376</v>
      </c>
      <c r="I1149" s="22">
        <v>2556956.3282336579</v>
      </c>
      <c r="J1149" s="22">
        <v>945643.6717663419</v>
      </c>
      <c r="K1149" s="23">
        <v>5.396E-11</v>
      </c>
    </row>
    <row r="1150" spans="1:11">
      <c r="A1150" s="20" t="s">
        <v>2440</v>
      </c>
      <c r="B1150" s="21" t="s">
        <v>24</v>
      </c>
      <c r="C1150" s="20" t="s">
        <v>113</v>
      </c>
      <c r="D1150" s="20" t="s">
        <v>114</v>
      </c>
      <c r="E1150" s="20" t="s">
        <v>222</v>
      </c>
      <c r="F1150" s="20" t="s">
        <v>2441</v>
      </c>
      <c r="G1150" s="22">
        <v>19.489352486430178</v>
      </c>
      <c r="H1150" s="22">
        <v>0.44997548773086388</v>
      </c>
      <c r="I1150" s="22">
        <v>1003189.7079276773</v>
      </c>
      <c r="J1150" s="22">
        <v>820710.29207232257</v>
      </c>
      <c r="K1150" s="23">
        <v>6.1560000000000005E-11</v>
      </c>
    </row>
    <row r="1151" spans="1:11">
      <c r="A1151" s="20" t="s">
        <v>2442</v>
      </c>
      <c r="B1151" s="21" t="s">
        <v>24</v>
      </c>
      <c r="C1151" s="20" t="s">
        <v>113</v>
      </c>
      <c r="D1151" s="20" t="s">
        <v>114</v>
      </c>
      <c r="E1151" s="20" t="s">
        <v>236</v>
      </c>
      <c r="F1151" s="20" t="s">
        <v>616</v>
      </c>
      <c r="G1151" s="22">
        <v>22.795961391922784</v>
      </c>
      <c r="H1151" s="22">
        <v>0.22003050125710824</v>
      </c>
      <c r="I1151" s="22">
        <v>921221.97496522951</v>
      </c>
      <c r="J1151" s="22">
        <v>259878.02503477054</v>
      </c>
      <c r="K1151" s="23">
        <v>1.8979999999999999E-11</v>
      </c>
    </row>
    <row r="1152" spans="1:11">
      <c r="A1152" s="20" t="s">
        <v>2443</v>
      </c>
      <c r="B1152" s="21" t="s">
        <v>24</v>
      </c>
      <c r="C1152" s="20" t="s">
        <v>113</v>
      </c>
      <c r="D1152" s="20" t="s">
        <v>114</v>
      </c>
      <c r="E1152" s="20" t="s">
        <v>197</v>
      </c>
      <c r="F1152" s="20" t="s">
        <v>2444</v>
      </c>
      <c r="G1152" s="22">
        <v>20.926337493217581</v>
      </c>
      <c r="H1152" s="22">
        <v>0.35004607140350624</v>
      </c>
      <c r="I1152" s="22">
        <v>1197865.090403338</v>
      </c>
      <c r="J1152" s="22">
        <v>645134.90959666204</v>
      </c>
      <c r="K1152" s="23">
        <v>5.2360000000000001E-11</v>
      </c>
    </row>
    <row r="1153" spans="1:11">
      <c r="A1153" s="20" t="s">
        <v>2445</v>
      </c>
      <c r="B1153" s="21" t="s">
        <v>24</v>
      </c>
      <c r="C1153" s="20" t="s">
        <v>113</v>
      </c>
      <c r="D1153" s="20" t="s">
        <v>114</v>
      </c>
      <c r="E1153" s="20" t="s">
        <v>200</v>
      </c>
      <c r="F1153" s="20" t="s">
        <v>2446</v>
      </c>
      <c r="G1153" s="22">
        <v>20.783124114844856</v>
      </c>
      <c r="H1153" s="22">
        <v>0.36000527713179031</v>
      </c>
      <c r="I1153" s="22">
        <v>1988335.6050069539</v>
      </c>
      <c r="J1153" s="22">
        <v>1118464.3949930461</v>
      </c>
      <c r="K1153" s="23">
        <v>5.9000000000000003E-11</v>
      </c>
    </row>
    <row r="1154" spans="1:11">
      <c r="A1154" s="20" t="s">
        <v>2447</v>
      </c>
      <c r="B1154" s="21" t="s">
        <v>24</v>
      </c>
      <c r="C1154" s="20" t="s">
        <v>113</v>
      </c>
      <c r="D1154" s="20" t="s">
        <v>114</v>
      </c>
      <c r="E1154" s="20" t="s">
        <v>200</v>
      </c>
      <c r="F1154" s="20" t="s">
        <v>2448</v>
      </c>
      <c r="G1154" s="22">
        <v>20.927121010864752</v>
      </c>
      <c r="H1154" s="22">
        <v>0.34999158477991993</v>
      </c>
      <c r="I1154" s="22">
        <v>1908489.7079276768</v>
      </c>
      <c r="J1154" s="22">
        <v>1027610.2920723229</v>
      </c>
      <c r="K1154" s="23">
        <v>3.8399999999999998E-11</v>
      </c>
    </row>
    <row r="1155" spans="1:11">
      <c r="A1155" s="20" t="s">
        <v>2449</v>
      </c>
      <c r="B1155" s="21" t="s">
        <v>24</v>
      </c>
      <c r="C1155" s="20" t="s">
        <v>111</v>
      </c>
      <c r="D1155" s="20" t="s">
        <v>112</v>
      </c>
      <c r="E1155" s="20" t="s">
        <v>346</v>
      </c>
      <c r="F1155" s="20" t="s">
        <v>2450</v>
      </c>
      <c r="G1155" s="22">
        <v>15.175076749577094</v>
      </c>
      <c r="H1155" s="22">
        <v>0.74999466275541771</v>
      </c>
      <c r="I1155" s="22">
        <v>1197100.5563282333</v>
      </c>
      <c r="J1155" s="22">
        <v>3591199.4436717667</v>
      </c>
      <c r="K1155" s="23">
        <v>5.2599999999999998E-11</v>
      </c>
    </row>
    <row r="1156" spans="1:11">
      <c r="A1156" s="20" t="s">
        <v>2451</v>
      </c>
      <c r="B1156" s="21" t="s">
        <v>24</v>
      </c>
      <c r="C1156" s="20" t="s">
        <v>111</v>
      </c>
      <c r="D1156" s="20" t="s">
        <v>112</v>
      </c>
      <c r="E1156" s="20" t="s">
        <v>213</v>
      </c>
      <c r="F1156" s="20" t="s">
        <v>2452</v>
      </c>
      <c r="G1156" s="22">
        <v>18.194559886422301</v>
      </c>
      <c r="H1156" s="22">
        <v>0.54001669774531991</v>
      </c>
      <c r="I1156" s="22">
        <v>712790.12517385231</v>
      </c>
      <c r="J1156" s="22">
        <v>836809.87482614769</v>
      </c>
      <c r="K1156" s="23">
        <v>8.2400000000000004E-12</v>
      </c>
    </row>
    <row r="1157" spans="1:11">
      <c r="A1157" s="20" t="s">
        <v>2453</v>
      </c>
      <c r="B1157" s="21" t="s">
        <v>24</v>
      </c>
      <c r="C1157" s="20" t="s">
        <v>111</v>
      </c>
      <c r="D1157" s="20" t="s">
        <v>112</v>
      </c>
      <c r="E1157" s="20" t="s">
        <v>346</v>
      </c>
      <c r="F1157" s="20" t="s">
        <v>2454</v>
      </c>
      <c r="G1157" s="22">
        <v>17.188103046974184</v>
      </c>
      <c r="H1157" s="22">
        <v>0.61000674221319995</v>
      </c>
      <c r="I1157" s="22">
        <v>1474486.5090403336</v>
      </c>
      <c r="J1157" s="22">
        <v>2306313.4909596662</v>
      </c>
      <c r="K1157" s="23">
        <v>5.4599999999999998E-11</v>
      </c>
    </row>
    <row r="1158" spans="1:11">
      <c r="A1158" s="20" t="s">
        <v>2455</v>
      </c>
      <c r="B1158" s="21" t="s">
        <v>24</v>
      </c>
      <c r="C1158" s="20" t="s">
        <v>111</v>
      </c>
      <c r="D1158" s="20" t="s">
        <v>112</v>
      </c>
      <c r="E1158" s="20" t="s">
        <v>346</v>
      </c>
      <c r="F1158" s="20" t="s">
        <v>2456</v>
      </c>
      <c r="G1158" s="22">
        <v>14.599880637735527</v>
      </c>
      <c r="H1158" s="22">
        <v>0.78999439236887847</v>
      </c>
      <c r="I1158" s="22">
        <v>492631.1543810849</v>
      </c>
      <c r="J1158" s="22">
        <v>1853168.845618915</v>
      </c>
      <c r="K1158" s="23">
        <v>6.0199999999999996E-11</v>
      </c>
    </row>
    <row r="1159" spans="1:11">
      <c r="A1159" s="20" t="s">
        <v>2457</v>
      </c>
      <c r="B1159" s="21" t="s">
        <v>24</v>
      </c>
      <c r="C1159" s="20" t="s">
        <v>111</v>
      </c>
      <c r="D1159" s="20" t="s">
        <v>112</v>
      </c>
      <c r="E1159" s="20" t="s">
        <v>346</v>
      </c>
      <c r="F1159" s="20" t="s">
        <v>2458</v>
      </c>
      <c r="G1159" s="22">
        <v>13.593261734947754</v>
      </c>
      <c r="H1159" s="22">
        <v>0.85999570688819515</v>
      </c>
      <c r="I1159" s="22">
        <v>337634.35326842859</v>
      </c>
      <c r="J1159" s="22">
        <v>2073965.6467315715</v>
      </c>
      <c r="K1159" s="23">
        <v>2.56E-12</v>
      </c>
    </row>
    <row r="1160" spans="1:11">
      <c r="A1160" s="20" t="s">
        <v>2459</v>
      </c>
      <c r="B1160" s="21" t="s">
        <v>24</v>
      </c>
      <c r="C1160" s="20" t="s">
        <v>111</v>
      </c>
      <c r="D1160" s="20" t="s">
        <v>112</v>
      </c>
      <c r="E1160" s="20" t="s">
        <v>200</v>
      </c>
      <c r="F1160" s="20" t="s">
        <v>2460</v>
      </c>
      <c r="G1160" s="22">
        <v>18.482400996446497</v>
      </c>
      <c r="H1160" s="22">
        <v>0.51999993070608508</v>
      </c>
      <c r="I1160" s="22">
        <v>1310256.1891515995</v>
      </c>
      <c r="J1160" s="22">
        <v>1419443.8108484005</v>
      </c>
      <c r="K1160" s="23">
        <v>7.9999999999999998E-12</v>
      </c>
    </row>
    <row r="1161" spans="1:11">
      <c r="A1161" s="20" t="s">
        <v>2461</v>
      </c>
      <c r="B1161" s="21" t="s">
        <v>24</v>
      </c>
      <c r="C1161" s="20" t="s">
        <v>113</v>
      </c>
      <c r="D1161" s="20" t="s">
        <v>114</v>
      </c>
      <c r="E1161" s="20" t="s">
        <v>197</v>
      </c>
      <c r="F1161" s="20" t="s">
        <v>2462</v>
      </c>
      <c r="G1161" s="22">
        <v>22.077608279492701</v>
      </c>
      <c r="H1161" s="22">
        <v>0.26998551602971488</v>
      </c>
      <c r="I1161" s="22">
        <v>1220292.2114047287</v>
      </c>
      <c r="J1161" s="22">
        <v>451307.78859527141</v>
      </c>
      <c r="K1161" s="23">
        <v>2.898E-11</v>
      </c>
    </row>
    <row r="1162" spans="1:11">
      <c r="A1162" s="20" t="s">
        <v>2463</v>
      </c>
      <c r="B1162" s="21" t="s">
        <v>24</v>
      </c>
      <c r="C1162" s="20" t="s">
        <v>113</v>
      </c>
      <c r="D1162" s="20" t="s">
        <v>114</v>
      </c>
      <c r="E1162" s="20" t="s">
        <v>231</v>
      </c>
      <c r="F1162" s="20" t="s">
        <v>2464</v>
      </c>
      <c r="G1162" s="22">
        <v>21.64589025755879</v>
      </c>
      <c r="H1162" s="22">
        <v>0.30000763160230953</v>
      </c>
      <c r="I1162" s="22">
        <v>937639.77746870648</v>
      </c>
      <c r="J1162" s="22">
        <v>401860.22253129364</v>
      </c>
      <c r="K1162" s="23">
        <v>7.7200000000000002E-12</v>
      </c>
    </row>
    <row r="1163" spans="1:11">
      <c r="A1163" s="20" t="s">
        <v>2465</v>
      </c>
      <c r="B1163" s="21" t="s">
        <v>24</v>
      </c>
      <c r="C1163" s="20" t="s">
        <v>111</v>
      </c>
      <c r="D1163" s="20" t="s">
        <v>112</v>
      </c>
      <c r="E1163" s="20" t="s">
        <v>346</v>
      </c>
      <c r="F1163" s="20" t="s">
        <v>2466</v>
      </c>
      <c r="G1163" s="22">
        <v>16.181522723560938</v>
      </c>
      <c r="H1163" s="22">
        <v>0.68000537388310578</v>
      </c>
      <c r="I1163" s="22">
        <v>2155259.8052851176</v>
      </c>
      <c r="J1163" s="22">
        <v>4580040.1947148824</v>
      </c>
      <c r="K1163" s="23">
        <v>2.5600000000000001E-11</v>
      </c>
    </row>
    <row r="1164" spans="1:11">
      <c r="A1164" s="20" t="s">
        <v>2467</v>
      </c>
      <c r="B1164" s="21" t="s">
        <v>24</v>
      </c>
      <c r="C1164" s="20" t="s">
        <v>111</v>
      </c>
      <c r="D1164" s="20" t="s">
        <v>112</v>
      </c>
      <c r="E1164" s="20" t="s">
        <v>346</v>
      </c>
      <c r="F1164" s="20" t="s">
        <v>2468</v>
      </c>
      <c r="G1164" s="22">
        <v>14.743589421182783</v>
      </c>
      <c r="H1164" s="22">
        <v>0.78000073566183714</v>
      </c>
      <c r="I1164" s="22">
        <v>524896.2447844228</v>
      </c>
      <c r="J1164" s="22">
        <v>1861003.7552155773</v>
      </c>
      <c r="K1164" s="23">
        <v>3.7480000000000003E-11</v>
      </c>
    </row>
    <row r="1165" spans="1:11">
      <c r="A1165" s="20" t="s">
        <v>2469</v>
      </c>
      <c r="B1165" s="21" t="s">
        <v>24</v>
      </c>
      <c r="C1165" s="20" t="s">
        <v>113</v>
      </c>
      <c r="D1165" s="20" t="s">
        <v>114</v>
      </c>
      <c r="E1165" s="20" t="s">
        <v>346</v>
      </c>
      <c r="F1165" s="20" t="s">
        <v>2470</v>
      </c>
      <c r="G1165" s="22">
        <v>19.057757104508006</v>
      </c>
      <c r="H1165" s="22">
        <v>0.4799890747908202</v>
      </c>
      <c r="I1165" s="22">
        <v>1123535.6050069539</v>
      </c>
      <c r="J1165" s="22">
        <v>1037064.3949930462</v>
      </c>
      <c r="K1165" s="23">
        <v>5.9000000000000003E-11</v>
      </c>
    </row>
    <row r="1166" spans="1:11">
      <c r="A1166" s="20" t="s">
        <v>2471</v>
      </c>
      <c r="B1166" s="21" t="s">
        <v>24</v>
      </c>
      <c r="C1166" s="20" t="s">
        <v>113</v>
      </c>
      <c r="D1166" s="20" t="s">
        <v>114</v>
      </c>
      <c r="E1166" s="20" t="s">
        <v>2337</v>
      </c>
      <c r="F1166" s="20" t="s">
        <v>2472</v>
      </c>
      <c r="G1166" s="22">
        <v>24.666066349433159</v>
      </c>
      <c r="H1166" s="22">
        <v>8.998147778628944E-2</v>
      </c>
      <c r="I1166" s="22">
        <v>6750790.4033379694</v>
      </c>
      <c r="J1166" s="22">
        <v>667509.5966620309</v>
      </c>
      <c r="K1166" s="23">
        <v>2.0179999999999998E-11</v>
      </c>
    </row>
    <row r="1167" spans="1:11">
      <c r="A1167" s="20" t="s">
        <v>2473</v>
      </c>
      <c r="B1167" s="21" t="s">
        <v>24</v>
      </c>
      <c r="C1167" s="20" t="s">
        <v>111</v>
      </c>
      <c r="D1167" s="20" t="s">
        <v>112</v>
      </c>
      <c r="E1167" s="20" t="s">
        <v>346</v>
      </c>
      <c r="F1167" s="20" t="s">
        <v>2474</v>
      </c>
      <c r="G1167" s="22">
        <v>12.155052803055836</v>
      </c>
      <c r="H1167" s="22">
        <v>0.96001023622699333</v>
      </c>
      <c r="I1167" s="22">
        <v>142379.55493741296</v>
      </c>
      <c r="J1167" s="22">
        <v>3418020.445062587</v>
      </c>
      <c r="K1167" s="23">
        <v>3.368E-11</v>
      </c>
    </row>
    <row r="1168" spans="1:11">
      <c r="A1168" s="20" t="s">
        <v>2475</v>
      </c>
      <c r="B1168" s="21" t="s">
        <v>24</v>
      </c>
      <c r="C1168" s="20" t="s">
        <v>111</v>
      </c>
      <c r="D1168" s="20" t="s">
        <v>112</v>
      </c>
      <c r="E1168" s="20" t="s">
        <v>346</v>
      </c>
      <c r="F1168" s="20" t="s">
        <v>2476</v>
      </c>
      <c r="G1168" s="22">
        <v>14.456089371833221</v>
      </c>
      <c r="H1168" s="22">
        <v>0.7999937849907357</v>
      </c>
      <c r="I1168" s="22">
        <v>655260.36161335174</v>
      </c>
      <c r="J1168" s="22">
        <v>2620939.6383866481</v>
      </c>
      <c r="K1168" s="23">
        <v>2.492E-11</v>
      </c>
    </row>
    <row r="1169" spans="1:11">
      <c r="A1169" s="20" t="s">
        <v>2477</v>
      </c>
      <c r="B1169" s="21" t="s">
        <v>24</v>
      </c>
      <c r="C1169" s="20" t="s">
        <v>113</v>
      </c>
      <c r="D1169" s="20" t="s">
        <v>114</v>
      </c>
      <c r="E1169" s="20" t="s">
        <v>2189</v>
      </c>
      <c r="F1169" s="20" t="s">
        <v>2478</v>
      </c>
      <c r="G1169" s="22">
        <v>23.371753714114995</v>
      </c>
      <c r="H1169" s="22">
        <v>0.17998931056223963</v>
      </c>
      <c r="I1169" s="22">
        <v>3019197.3574408898</v>
      </c>
      <c r="J1169" s="22">
        <v>662702.64255911007</v>
      </c>
      <c r="K1169" s="23">
        <v>1.8E-12</v>
      </c>
    </row>
    <row r="1170" spans="1:11">
      <c r="A1170" s="20" t="s">
        <v>2479</v>
      </c>
      <c r="B1170" s="21" t="s">
        <v>24</v>
      </c>
      <c r="C1170" s="20" t="s">
        <v>113</v>
      </c>
      <c r="D1170" s="20" t="s">
        <v>114</v>
      </c>
      <c r="E1170" s="20" t="s">
        <v>261</v>
      </c>
      <c r="F1170" s="20" t="s">
        <v>2480</v>
      </c>
      <c r="G1170" s="22">
        <v>22.364976092442557</v>
      </c>
      <c r="H1170" s="22">
        <v>0.25000166255615047</v>
      </c>
      <c r="I1170" s="22">
        <v>11293474.965229485</v>
      </c>
      <c r="J1170" s="22">
        <v>3764525.0347705139</v>
      </c>
      <c r="K1170" s="23">
        <v>3.258E-10</v>
      </c>
    </row>
    <row r="1171" spans="1:11">
      <c r="A1171" s="20" t="s">
        <v>2481</v>
      </c>
      <c r="B1171" s="21" t="s">
        <v>24</v>
      </c>
      <c r="C1171" s="20" t="s">
        <v>111</v>
      </c>
      <c r="D1171" s="20" t="s">
        <v>112</v>
      </c>
      <c r="E1171" s="20" t="s">
        <v>346</v>
      </c>
      <c r="F1171" s="20" t="s">
        <v>2482</v>
      </c>
      <c r="G1171" s="22">
        <v>13.305377696710485</v>
      </c>
      <c r="H1171" s="22">
        <v>0.88001545919954904</v>
      </c>
      <c r="I1171" s="22">
        <v>190763.42141863698</v>
      </c>
      <c r="J1171" s="22">
        <v>1399136.578581363</v>
      </c>
      <c r="K1171" s="23">
        <v>3.4679999999999997E-11</v>
      </c>
    </row>
    <row r="1172" spans="1:11">
      <c r="A1172" s="20" t="s">
        <v>2483</v>
      </c>
      <c r="B1172" s="21" t="s">
        <v>24</v>
      </c>
      <c r="C1172" s="20" t="s">
        <v>113</v>
      </c>
      <c r="D1172" s="20" t="s">
        <v>114</v>
      </c>
      <c r="E1172" s="20" t="s">
        <v>261</v>
      </c>
      <c r="F1172" s="20" t="s">
        <v>2484</v>
      </c>
      <c r="G1172" s="22">
        <v>23.65895174242231</v>
      </c>
      <c r="H1172" s="22">
        <v>0.16001726408746109</v>
      </c>
      <c r="I1172" s="22">
        <v>3295000.2781641162</v>
      </c>
      <c r="J1172" s="22">
        <v>627699.72183588357</v>
      </c>
      <c r="K1172" s="23">
        <v>9.1920000000000004E-11</v>
      </c>
    </row>
    <row r="1173" spans="1:11">
      <c r="A1173" s="20" t="s">
        <v>2485</v>
      </c>
      <c r="B1173" s="21" t="s">
        <v>24</v>
      </c>
      <c r="C1173" s="20" t="s">
        <v>113</v>
      </c>
      <c r="D1173" s="20" t="s">
        <v>114</v>
      </c>
      <c r="E1173" s="20" t="s">
        <v>261</v>
      </c>
      <c r="F1173" s="20" t="s">
        <v>2486</v>
      </c>
      <c r="G1173" s="22">
        <v>23.65895497198407</v>
      </c>
      <c r="H1173" s="22">
        <v>0.16001703950041246</v>
      </c>
      <c r="I1173" s="22">
        <v>3732800.2781641171</v>
      </c>
      <c r="J1173" s="22">
        <v>711099.72183588299</v>
      </c>
      <c r="K1173" s="23">
        <v>8.0340000000000004E-11</v>
      </c>
    </row>
    <row r="1174" spans="1:11">
      <c r="A1174" s="20" t="s">
        <v>2487</v>
      </c>
      <c r="B1174" s="21" t="s">
        <v>24</v>
      </c>
      <c r="C1174" s="20" t="s">
        <v>113</v>
      </c>
      <c r="D1174" s="20" t="s">
        <v>114</v>
      </c>
      <c r="E1174" s="20" t="s">
        <v>261</v>
      </c>
      <c r="F1174" s="20" t="s">
        <v>2070</v>
      </c>
      <c r="G1174" s="22">
        <v>23.515311252785985</v>
      </c>
      <c r="H1174" s="22">
        <v>0.17000617157260195</v>
      </c>
      <c r="I1174" s="22">
        <v>3202614.1863699579</v>
      </c>
      <c r="J1174" s="22">
        <v>655985.8136300419</v>
      </c>
      <c r="K1174" s="23">
        <v>4.7960000000000002E-11</v>
      </c>
    </row>
    <row r="1175" spans="1:11">
      <c r="A1175" s="20" t="s">
        <v>2488</v>
      </c>
      <c r="B1175" s="21" t="s">
        <v>24</v>
      </c>
      <c r="C1175" s="20" t="s">
        <v>111</v>
      </c>
      <c r="D1175" s="20" t="s">
        <v>112</v>
      </c>
      <c r="E1175" s="20" t="s">
        <v>200</v>
      </c>
      <c r="F1175" s="20" t="s">
        <v>2489</v>
      </c>
      <c r="G1175" s="22">
        <v>16.037224552774966</v>
      </c>
      <c r="H1175" s="22">
        <v>0.69004001719228336</v>
      </c>
      <c r="I1175" s="22">
        <v>642826.0083449235</v>
      </c>
      <c r="J1175" s="22">
        <v>1431073.9916550764</v>
      </c>
      <c r="K1175" s="23">
        <v>5.3439999999999998E-11</v>
      </c>
    </row>
    <row r="1176" spans="1:11">
      <c r="A1176" s="20" t="s">
        <v>2490</v>
      </c>
      <c r="B1176" s="21" t="s">
        <v>24</v>
      </c>
      <c r="C1176" s="20" t="s">
        <v>113</v>
      </c>
      <c r="D1176" s="20" t="s">
        <v>114</v>
      </c>
      <c r="E1176" s="20" t="s">
        <v>222</v>
      </c>
      <c r="F1176" s="20" t="s">
        <v>2491</v>
      </c>
      <c r="G1176" s="22">
        <v>19.201689528270325</v>
      </c>
      <c r="H1176" s="22">
        <v>0.46997986590609703</v>
      </c>
      <c r="I1176" s="22">
        <v>950538.10848400567</v>
      </c>
      <c r="J1176" s="22">
        <v>842861.89151599444</v>
      </c>
      <c r="K1176" s="23">
        <v>6.2799999999999999E-12</v>
      </c>
    </row>
    <row r="1177" spans="1:11">
      <c r="A1177" s="20" t="s">
        <v>2492</v>
      </c>
      <c r="B1177" s="21" t="s">
        <v>24</v>
      </c>
      <c r="C1177" s="20" t="s">
        <v>111</v>
      </c>
      <c r="D1177" s="20" t="s">
        <v>112</v>
      </c>
      <c r="E1177" s="20" t="s">
        <v>200</v>
      </c>
      <c r="F1177" s="20" t="s">
        <v>2493</v>
      </c>
      <c r="G1177" s="22">
        <v>16.037783811435091</v>
      </c>
      <c r="H1177" s="22">
        <v>0.69000112576946515</v>
      </c>
      <c r="I1177" s="22">
        <v>787800.13908205822</v>
      </c>
      <c r="J1177" s="22">
        <v>1753499.8609179419</v>
      </c>
      <c r="K1177" s="23">
        <v>2.9119999999999999E-11</v>
      </c>
    </row>
    <row r="1178" spans="1:11">
      <c r="A1178" s="20" t="s">
        <v>2494</v>
      </c>
      <c r="B1178" s="21" t="s">
        <v>24</v>
      </c>
      <c r="C1178" s="20" t="s">
        <v>113</v>
      </c>
      <c r="D1178" s="20" t="s">
        <v>114</v>
      </c>
      <c r="E1178" s="20" t="s">
        <v>200</v>
      </c>
      <c r="F1178" s="20" t="s">
        <v>2495</v>
      </c>
      <c r="G1178" s="22">
        <v>19.92038929047369</v>
      </c>
      <c r="H1178" s="22">
        <v>0.42000074475148197</v>
      </c>
      <c r="I1178" s="22">
        <v>1436252.1557719051</v>
      </c>
      <c r="J1178" s="22">
        <v>1040047.8442280948</v>
      </c>
      <c r="K1178" s="23">
        <v>1.9379999999999999E-10</v>
      </c>
    </row>
    <row r="1179" spans="1:11">
      <c r="A1179" s="20" t="s">
        <v>2496</v>
      </c>
      <c r="B1179" s="21" t="s">
        <v>24</v>
      </c>
      <c r="C1179" s="20" t="s">
        <v>111</v>
      </c>
      <c r="D1179" s="20" t="s">
        <v>112</v>
      </c>
      <c r="E1179" s="20" t="s">
        <v>286</v>
      </c>
      <c r="F1179" s="20" t="s">
        <v>2497</v>
      </c>
      <c r="G1179" s="22">
        <v>14.743642089260506</v>
      </c>
      <c r="H1179" s="22">
        <v>0.77999707306950583</v>
      </c>
      <c r="I1179" s="22">
        <v>405201.39082058414</v>
      </c>
      <c r="J1179" s="22">
        <v>1436598.6091794157</v>
      </c>
      <c r="K1179" s="23">
        <v>4.4240000000000001E-11</v>
      </c>
    </row>
    <row r="1180" spans="1:11">
      <c r="A1180" s="20" t="s">
        <v>2498</v>
      </c>
      <c r="B1180" s="21" t="s">
        <v>24</v>
      </c>
      <c r="C1180" s="20" t="s">
        <v>113</v>
      </c>
      <c r="D1180" s="20" t="s">
        <v>114</v>
      </c>
      <c r="E1180" s="20" t="s">
        <v>346</v>
      </c>
      <c r="F1180" s="20" t="s">
        <v>2499</v>
      </c>
      <c r="G1180" s="22">
        <v>20.927288953692997</v>
      </c>
      <c r="H1180" s="22">
        <v>0.34997990586279576</v>
      </c>
      <c r="I1180" s="22">
        <v>2585649.9304589713</v>
      </c>
      <c r="J1180" s="22">
        <v>1392150.0695410289</v>
      </c>
      <c r="K1180" s="23">
        <v>1.1400000000000001E-11</v>
      </c>
    </row>
    <row r="1181" spans="1:11">
      <c r="A1181" s="20" t="s">
        <v>2500</v>
      </c>
      <c r="B1181" s="21" t="s">
        <v>24</v>
      </c>
      <c r="C1181" s="20" t="s">
        <v>113</v>
      </c>
      <c r="D1181" s="20" t="s">
        <v>114</v>
      </c>
      <c r="E1181" s="20" t="s">
        <v>346</v>
      </c>
      <c r="F1181" s="20" t="s">
        <v>2501</v>
      </c>
      <c r="G1181" s="22">
        <v>20.639155125317487</v>
      </c>
      <c r="H1181" s="22">
        <v>0.3700170288374488</v>
      </c>
      <c r="I1181" s="22">
        <v>2629170.9318497912</v>
      </c>
      <c r="J1181" s="22">
        <v>1544229.0681502088</v>
      </c>
      <c r="K1181" s="23">
        <v>1.9799999999999999E-11</v>
      </c>
    </row>
    <row r="1182" spans="1:11">
      <c r="A1182" s="20" t="s">
        <v>2502</v>
      </c>
      <c r="B1182" s="21" t="s">
        <v>24</v>
      </c>
      <c r="C1182" s="20" t="s">
        <v>113</v>
      </c>
      <c r="D1182" s="20" t="s">
        <v>114</v>
      </c>
      <c r="E1182" s="20" t="s">
        <v>402</v>
      </c>
      <c r="F1182" s="20" t="s">
        <v>2503</v>
      </c>
      <c r="G1182" s="22">
        <v>20.639393675596857</v>
      </c>
      <c r="H1182" s="22">
        <v>0.37000043980550373</v>
      </c>
      <c r="I1182" s="22">
        <v>2894784.9791376912</v>
      </c>
      <c r="J1182" s="22">
        <v>1700115.020862309</v>
      </c>
      <c r="K1182" s="23">
        <v>1.7799999999999999E-11</v>
      </c>
    </row>
    <row r="1183" spans="1:11">
      <c r="A1183" s="20" t="s">
        <v>2504</v>
      </c>
      <c r="B1183" s="21" t="s">
        <v>24</v>
      </c>
      <c r="C1183" s="20" t="s">
        <v>113</v>
      </c>
      <c r="D1183" s="20" t="s">
        <v>114</v>
      </c>
      <c r="E1183" s="20" t="s">
        <v>200</v>
      </c>
      <c r="F1183" s="20" t="s">
        <v>2505</v>
      </c>
      <c r="G1183" s="22">
        <v>21.358254299012639</v>
      </c>
      <c r="H1183" s="22">
        <v>0.32001013219661761</v>
      </c>
      <c r="I1183" s="22">
        <v>3491679.9721835884</v>
      </c>
      <c r="J1183" s="22">
        <v>1643220.0278164118</v>
      </c>
      <c r="K1183" s="23">
        <v>2.4200000000000001E-11</v>
      </c>
    </row>
    <row r="1184" spans="1:11">
      <c r="A1184" s="20" t="s">
        <v>2506</v>
      </c>
      <c r="B1184" s="21" t="s">
        <v>24</v>
      </c>
      <c r="C1184" s="20" t="s">
        <v>113</v>
      </c>
      <c r="D1184" s="20" t="s">
        <v>114</v>
      </c>
      <c r="E1184" s="20" t="s">
        <v>200</v>
      </c>
      <c r="F1184" s="20" t="s">
        <v>2507</v>
      </c>
      <c r="G1184" s="22">
        <v>20.351858149137723</v>
      </c>
      <c r="H1184" s="22">
        <v>0.38999595624911532</v>
      </c>
      <c r="I1184" s="22">
        <v>2260247.9833101532</v>
      </c>
      <c r="J1184" s="22">
        <v>1445052.016689847</v>
      </c>
      <c r="K1184" s="23">
        <v>4.3E-11</v>
      </c>
    </row>
    <row r="1185" spans="1:11">
      <c r="A1185" s="20" t="s">
        <v>2508</v>
      </c>
      <c r="B1185" s="21" t="s">
        <v>24</v>
      </c>
      <c r="C1185" s="20" t="s">
        <v>113</v>
      </c>
      <c r="D1185" s="20" t="s">
        <v>114</v>
      </c>
      <c r="E1185" s="20" t="s">
        <v>200</v>
      </c>
      <c r="F1185" s="20" t="s">
        <v>2509</v>
      </c>
      <c r="G1185" s="22">
        <v>21.214814021560649</v>
      </c>
      <c r="H1185" s="22">
        <v>0.32998511672039998</v>
      </c>
      <c r="I1185" s="22">
        <v>1876979.6940194715</v>
      </c>
      <c r="J1185" s="22">
        <v>924420.30598052847</v>
      </c>
      <c r="K1185" s="23">
        <v>4.4559999999999999E-11</v>
      </c>
    </row>
    <row r="1186" spans="1:11">
      <c r="A1186" s="20" t="s">
        <v>2510</v>
      </c>
      <c r="B1186" s="21" t="s">
        <v>24</v>
      </c>
      <c r="C1186" s="20" t="s">
        <v>111</v>
      </c>
      <c r="D1186" s="20" t="s">
        <v>112</v>
      </c>
      <c r="E1186" s="20" t="s">
        <v>353</v>
      </c>
      <c r="F1186" s="20" t="s">
        <v>1488</v>
      </c>
      <c r="G1186" s="22">
        <v>16.469384019209283</v>
      </c>
      <c r="H1186" s="22">
        <v>0.65998720311479264</v>
      </c>
      <c r="I1186" s="22">
        <v>1430195.8275382477</v>
      </c>
      <c r="J1186" s="22">
        <v>2776104.1724617523</v>
      </c>
      <c r="K1186" s="23">
        <v>3.5000000000000002E-11</v>
      </c>
    </row>
    <row r="1187" spans="1:11">
      <c r="A1187" s="20" t="s">
        <v>2511</v>
      </c>
      <c r="B1187" s="21" t="s">
        <v>24</v>
      </c>
      <c r="C1187" s="20" t="s">
        <v>111</v>
      </c>
      <c r="D1187" s="20" t="s">
        <v>112</v>
      </c>
      <c r="E1187" s="20" t="s">
        <v>200</v>
      </c>
      <c r="F1187" s="20" t="s">
        <v>2512</v>
      </c>
      <c r="G1187" s="22">
        <v>15.606213545042126</v>
      </c>
      <c r="H1187" s="22">
        <v>0.72001296626967137</v>
      </c>
      <c r="I1187" s="22">
        <v>691231.9888734353</v>
      </c>
      <c r="J1187" s="22">
        <v>1777568.0111265646</v>
      </c>
      <c r="K1187" s="23">
        <v>6.2599999999999996E-11</v>
      </c>
    </row>
    <row r="1188" spans="1:11">
      <c r="A1188" s="20" t="s">
        <v>2513</v>
      </c>
      <c r="B1188" s="21" t="s">
        <v>24</v>
      </c>
      <c r="C1188" s="20" t="s">
        <v>111</v>
      </c>
      <c r="D1188" s="20" t="s">
        <v>112</v>
      </c>
      <c r="E1188" s="20" t="s">
        <v>222</v>
      </c>
      <c r="F1188" s="20" t="s">
        <v>2514</v>
      </c>
      <c r="G1188" s="22">
        <v>18.050910673214396</v>
      </c>
      <c r="H1188" s="22">
        <v>0.5500062118766067</v>
      </c>
      <c r="I1188" s="22">
        <v>723905.00695410278</v>
      </c>
      <c r="J1188" s="22">
        <v>884794.99304589722</v>
      </c>
      <c r="K1188" s="23">
        <v>1.14E-12</v>
      </c>
    </row>
    <row r="1189" spans="1:11">
      <c r="A1189" s="20" t="s">
        <v>2515</v>
      </c>
      <c r="B1189" s="21" t="s">
        <v>24</v>
      </c>
      <c r="C1189" s="20" t="s">
        <v>113</v>
      </c>
      <c r="D1189" s="20" t="s">
        <v>114</v>
      </c>
      <c r="E1189" s="20" t="s">
        <v>222</v>
      </c>
      <c r="F1189" s="20" t="s">
        <v>2516</v>
      </c>
      <c r="G1189" s="22">
        <v>21.214476837930885</v>
      </c>
      <c r="H1189" s="22">
        <v>0.3300085648170456</v>
      </c>
      <c r="I1189" s="22">
        <v>1537429.3463143252</v>
      </c>
      <c r="J1189" s="22">
        <v>757270.65368567454</v>
      </c>
      <c r="K1189" s="23">
        <v>1.1172E-10</v>
      </c>
    </row>
    <row r="1190" spans="1:11">
      <c r="A1190" s="20" t="s">
        <v>2517</v>
      </c>
      <c r="B1190" s="21" t="s">
        <v>24</v>
      </c>
      <c r="C1190" s="20" t="s">
        <v>113</v>
      </c>
      <c r="D1190" s="20" t="s">
        <v>114</v>
      </c>
      <c r="E1190" s="20" t="s">
        <v>236</v>
      </c>
      <c r="F1190" s="20" t="s">
        <v>2518</v>
      </c>
      <c r="G1190" s="22">
        <v>19.920524702359735</v>
      </c>
      <c r="H1190" s="22">
        <v>0.41999132806955947</v>
      </c>
      <c r="I1190" s="22">
        <v>1627156.3282336576</v>
      </c>
      <c r="J1190" s="22">
        <v>1178243.6717663421</v>
      </c>
      <c r="K1190" s="23">
        <v>3.08E-11</v>
      </c>
    </row>
    <row r="1191" spans="1:11">
      <c r="A1191" s="20" t="s">
        <v>2519</v>
      </c>
      <c r="B1191" s="21" t="s">
        <v>24</v>
      </c>
      <c r="C1191" s="20" t="s">
        <v>113</v>
      </c>
      <c r="D1191" s="20" t="s">
        <v>114</v>
      </c>
      <c r="E1191" s="20" t="s">
        <v>346</v>
      </c>
      <c r="F1191" s="20" t="s">
        <v>2520</v>
      </c>
      <c r="G1191" s="22">
        <v>21.789829143593359</v>
      </c>
      <c r="H1191" s="22">
        <v>0.2899979733245231</v>
      </c>
      <c r="I1191" s="22">
        <v>6309327.2197496509</v>
      </c>
      <c r="J1191" s="22">
        <v>2577023.7802503491</v>
      </c>
      <c r="K1191" s="23">
        <v>3.3000000000000002E-11</v>
      </c>
    </row>
    <row r="1192" spans="1:11">
      <c r="A1192" s="20" t="s">
        <v>2521</v>
      </c>
      <c r="B1192" s="21" t="s">
        <v>24</v>
      </c>
      <c r="C1192" s="20" t="s">
        <v>113</v>
      </c>
      <c r="D1192" s="20" t="s">
        <v>114</v>
      </c>
      <c r="E1192" s="20" t="s">
        <v>252</v>
      </c>
      <c r="F1192" s="20" t="s">
        <v>2520</v>
      </c>
      <c r="G1192" s="22">
        <v>21.789829143593359</v>
      </c>
      <c r="H1192" s="22">
        <v>0.2899979733245231</v>
      </c>
      <c r="I1192" s="22">
        <v>6309327.2197496509</v>
      </c>
      <c r="J1192" s="22">
        <v>2577023.7802503491</v>
      </c>
      <c r="K1192" s="23">
        <v>3.3000000000000002E-11</v>
      </c>
    </row>
    <row r="1193" spans="1:11">
      <c r="A1193" s="20" t="s">
        <v>2522</v>
      </c>
      <c r="B1193" s="21" t="s">
        <v>24</v>
      </c>
      <c r="C1193" s="20" t="s">
        <v>111</v>
      </c>
      <c r="D1193" s="20" t="s">
        <v>112</v>
      </c>
      <c r="E1193" s="20" t="s">
        <v>346</v>
      </c>
      <c r="F1193" s="20" t="s">
        <v>2523</v>
      </c>
      <c r="G1193" s="22">
        <v>16.757113497189835</v>
      </c>
      <c r="H1193" s="22">
        <v>0.63997819908276532</v>
      </c>
      <c r="I1193" s="22">
        <v>858363.97774687095</v>
      </c>
      <c r="J1193" s="22">
        <v>1525836.0222531292</v>
      </c>
      <c r="K1193" s="23">
        <v>1.6559999999999999E-11</v>
      </c>
    </row>
    <row r="1194" spans="1:11">
      <c r="A1194" s="20" t="s">
        <v>2524</v>
      </c>
      <c r="B1194" s="21" t="s">
        <v>24</v>
      </c>
      <c r="C1194" s="20" t="s">
        <v>111</v>
      </c>
      <c r="D1194" s="20" t="s">
        <v>112</v>
      </c>
      <c r="E1194" s="20" t="s">
        <v>353</v>
      </c>
      <c r="F1194" s="20" t="s">
        <v>2525</v>
      </c>
      <c r="G1194" s="22">
        <v>18.626198073265019</v>
      </c>
      <c r="H1194" s="22">
        <v>0.51000013398713362</v>
      </c>
      <c r="I1194" s="22">
        <v>1597105.5632823366</v>
      </c>
      <c r="J1194" s="22">
        <v>1662294.4367176634</v>
      </c>
      <c r="K1194" s="23">
        <v>4.9200000000000002E-11</v>
      </c>
    </row>
    <row r="1195" spans="1:11">
      <c r="A1195" s="20" t="s">
        <v>2526</v>
      </c>
      <c r="B1195" s="21" t="s">
        <v>24</v>
      </c>
      <c r="C1195" s="20" t="s">
        <v>113</v>
      </c>
      <c r="D1195" s="20" t="s">
        <v>114</v>
      </c>
      <c r="E1195" s="20" t="s">
        <v>346</v>
      </c>
      <c r="F1195" s="20" t="s">
        <v>2486</v>
      </c>
      <c r="G1195" s="22">
        <v>19.34510227502869</v>
      </c>
      <c r="H1195" s="22">
        <v>0.46000679589508414</v>
      </c>
      <c r="I1195" s="22">
        <v>2399675.7997218352</v>
      </c>
      <c r="J1195" s="22">
        <v>2044224.2002781644</v>
      </c>
      <c r="K1195" s="23">
        <v>5.92E-11</v>
      </c>
    </row>
    <row r="1196" spans="1:11">
      <c r="A1196" s="20" t="s">
        <v>2527</v>
      </c>
      <c r="B1196" s="21" t="s">
        <v>24</v>
      </c>
      <c r="C1196" s="20" t="s">
        <v>113</v>
      </c>
      <c r="D1196" s="20" t="s">
        <v>114</v>
      </c>
      <c r="E1196" s="20" t="s">
        <v>927</v>
      </c>
      <c r="F1196" s="20" t="s">
        <v>2528</v>
      </c>
      <c r="G1196" s="22">
        <v>22.652413146147378</v>
      </c>
      <c r="H1196" s="22">
        <v>0.23001299400922273</v>
      </c>
      <c r="I1196" s="22">
        <v>2380337.8303198889</v>
      </c>
      <c r="J1196" s="22">
        <v>711062.16968011111</v>
      </c>
      <c r="K1196" s="23">
        <v>2.978E-11</v>
      </c>
    </row>
    <row r="1197" spans="1:11">
      <c r="A1197" s="20" t="s">
        <v>2529</v>
      </c>
      <c r="B1197" s="21" t="s">
        <v>24</v>
      </c>
      <c r="C1197" s="20" t="s">
        <v>111</v>
      </c>
      <c r="D1197" s="20" t="s">
        <v>112</v>
      </c>
      <c r="E1197" s="20" t="s">
        <v>200</v>
      </c>
      <c r="F1197" s="20" t="s">
        <v>2530</v>
      </c>
      <c r="G1197" s="22">
        <v>17.47577772073922</v>
      </c>
      <c r="H1197" s="22">
        <v>0.59000154932272464</v>
      </c>
      <c r="I1197" s="22">
        <v>1597353.9638386648</v>
      </c>
      <c r="J1197" s="22">
        <v>2298646.0361613352</v>
      </c>
      <c r="K1197" s="23">
        <v>6.9200000000000004E-11</v>
      </c>
    </row>
    <row r="1198" spans="1:11">
      <c r="A1198" s="20" t="s">
        <v>2531</v>
      </c>
      <c r="B1198" s="21" t="s">
        <v>24</v>
      </c>
      <c r="C1198" s="20" t="s">
        <v>113</v>
      </c>
      <c r="D1198" s="20" t="s">
        <v>114</v>
      </c>
      <c r="E1198" s="20" t="s">
        <v>200</v>
      </c>
      <c r="F1198" s="20" t="s">
        <v>2532</v>
      </c>
      <c r="G1198" s="22">
        <v>19.920120796329812</v>
      </c>
      <c r="H1198" s="22">
        <v>0.42001941611058335</v>
      </c>
      <c r="I1198" s="22">
        <v>2755951.7385257301</v>
      </c>
      <c r="J1198" s="22">
        <v>1995848.2614742699</v>
      </c>
      <c r="K1198" s="23">
        <v>2.5999999999999998E-12</v>
      </c>
    </row>
    <row r="1199" spans="1:11">
      <c r="A1199" s="20" t="s">
        <v>2533</v>
      </c>
      <c r="B1199" s="21" t="s">
        <v>24</v>
      </c>
      <c r="C1199" s="20" t="s">
        <v>113</v>
      </c>
      <c r="D1199" s="20" t="s">
        <v>114</v>
      </c>
      <c r="E1199" s="20" t="s">
        <v>261</v>
      </c>
      <c r="F1199" s="20" t="s">
        <v>2534</v>
      </c>
      <c r="G1199" s="22">
        <v>23.227748810532489</v>
      </c>
      <c r="H1199" s="22">
        <v>0.19000355976825531</v>
      </c>
      <c r="I1199" s="22">
        <v>2485555.0764951315</v>
      </c>
      <c r="J1199" s="22">
        <v>583044.92350486829</v>
      </c>
      <c r="K1199" s="23">
        <v>5.3759999999999997E-11</v>
      </c>
    </row>
    <row r="1200" spans="1:11">
      <c r="A1200" s="20" t="s">
        <v>2535</v>
      </c>
      <c r="B1200" s="21" t="s">
        <v>24</v>
      </c>
      <c r="C1200" s="20" t="s">
        <v>113</v>
      </c>
      <c r="D1200" s="20" t="s">
        <v>114</v>
      </c>
      <c r="E1200" s="20" t="s">
        <v>261</v>
      </c>
      <c r="F1200" s="20" t="s">
        <v>2536</v>
      </c>
      <c r="G1200" s="22">
        <v>19.776591204305067</v>
      </c>
      <c r="H1200" s="22">
        <v>0.4300006116616783</v>
      </c>
      <c r="I1200" s="22">
        <v>1843036.0222531292</v>
      </c>
      <c r="J1200" s="22">
        <v>1390363.9777468706</v>
      </c>
      <c r="K1200" s="23">
        <v>9.3999999999999995E-12</v>
      </c>
    </row>
    <row r="1201" spans="1:11">
      <c r="A1201" s="20" t="s">
        <v>2537</v>
      </c>
      <c r="B1201" s="21" t="s">
        <v>24</v>
      </c>
      <c r="C1201" s="20" t="s">
        <v>113</v>
      </c>
      <c r="D1201" s="20" t="s">
        <v>114</v>
      </c>
      <c r="E1201" s="20" t="s">
        <v>353</v>
      </c>
      <c r="F1201" s="20" t="s">
        <v>2538</v>
      </c>
      <c r="G1201" s="22">
        <v>19.345229994111104</v>
      </c>
      <c r="H1201" s="22">
        <v>0.45999791417864366</v>
      </c>
      <c r="I1201" s="22">
        <v>1650570.3755215579</v>
      </c>
      <c r="J1201" s="22">
        <v>1406029.6244784421</v>
      </c>
      <c r="K1201" s="23">
        <v>3.2799999999999999E-11</v>
      </c>
    </row>
    <row r="1202" spans="1:11">
      <c r="A1202" s="20" t="s">
        <v>2539</v>
      </c>
      <c r="B1202" s="21" t="s">
        <v>24</v>
      </c>
      <c r="C1202" s="20" t="s">
        <v>113</v>
      </c>
      <c r="D1202" s="20" t="s">
        <v>114</v>
      </c>
      <c r="E1202" s="20" t="s">
        <v>213</v>
      </c>
      <c r="F1202" s="20" t="s">
        <v>2540</v>
      </c>
      <c r="G1202" s="22">
        <v>18.913901821448992</v>
      </c>
      <c r="H1202" s="22">
        <v>0.48999291923164179</v>
      </c>
      <c r="I1202" s="22">
        <v>1873205.0069541028</v>
      </c>
      <c r="J1202" s="22">
        <v>1799694.9930458972</v>
      </c>
      <c r="K1202" s="23">
        <v>4.1999999999999997E-11</v>
      </c>
    </row>
    <row r="1203" spans="1:11">
      <c r="A1203" s="20" t="s">
        <v>2541</v>
      </c>
      <c r="B1203" s="21" t="s">
        <v>24</v>
      </c>
      <c r="C1203" s="20" t="s">
        <v>113</v>
      </c>
      <c r="D1203" s="20" t="s">
        <v>114</v>
      </c>
      <c r="E1203" s="20" t="s">
        <v>261</v>
      </c>
      <c r="F1203" s="20" t="s">
        <v>2542</v>
      </c>
      <c r="G1203" s="22">
        <v>21.070807083684706</v>
      </c>
      <c r="H1203" s="22">
        <v>0.339999507393275</v>
      </c>
      <c r="I1203" s="22">
        <v>2660989.986091794</v>
      </c>
      <c r="J1203" s="22">
        <v>1370810.0139082063</v>
      </c>
      <c r="K1203" s="23">
        <v>5.9800000000000003E-11</v>
      </c>
    </row>
    <row r="1204" spans="1:11">
      <c r="A1204" s="20" t="s">
        <v>2543</v>
      </c>
      <c r="B1204" s="21" t="s">
        <v>24</v>
      </c>
      <c r="C1204" s="20" t="s">
        <v>113</v>
      </c>
      <c r="D1204" s="20" t="s">
        <v>114</v>
      </c>
      <c r="E1204" s="20" t="s">
        <v>236</v>
      </c>
      <c r="F1204" s="20" t="s">
        <v>2544</v>
      </c>
      <c r="G1204" s="22">
        <v>19.20162865003994</v>
      </c>
      <c r="H1204" s="22">
        <v>0.46998409944089437</v>
      </c>
      <c r="I1204" s="22">
        <v>1194337.8303198887</v>
      </c>
      <c r="J1204" s="22">
        <v>1059062.1696801113</v>
      </c>
      <c r="K1204" s="23">
        <v>1.8199999999999999E-11</v>
      </c>
    </row>
    <row r="1205" spans="1:11">
      <c r="A1205" s="20" t="s">
        <v>2545</v>
      </c>
      <c r="B1205" s="21" t="s">
        <v>24</v>
      </c>
      <c r="C1205" s="20" t="s">
        <v>113</v>
      </c>
      <c r="D1205" s="20" t="s">
        <v>114</v>
      </c>
      <c r="E1205" s="20" t="s">
        <v>197</v>
      </c>
      <c r="F1205" s="20" t="s">
        <v>2546</v>
      </c>
      <c r="G1205" s="22">
        <v>24.090676088138146</v>
      </c>
      <c r="H1205" s="22">
        <v>0.12999470875256292</v>
      </c>
      <c r="I1205" s="22">
        <v>2080791.6550764954</v>
      </c>
      <c r="J1205" s="22">
        <v>310908.34492350474</v>
      </c>
      <c r="K1205" s="23">
        <v>1.2789999999999999E-10</v>
      </c>
    </row>
    <row r="1206" spans="1:11">
      <c r="A1206" s="20" t="s">
        <v>2547</v>
      </c>
      <c r="B1206" s="21" t="s">
        <v>24</v>
      </c>
      <c r="C1206" s="20" t="s">
        <v>111</v>
      </c>
      <c r="D1206" s="20" t="s">
        <v>112</v>
      </c>
      <c r="E1206" s="20" t="s">
        <v>200</v>
      </c>
      <c r="F1206" s="20" t="s">
        <v>2548</v>
      </c>
      <c r="G1206" s="22">
        <v>16.037981032665964</v>
      </c>
      <c r="H1206" s="22">
        <v>0.6899874108020887</v>
      </c>
      <c r="I1206" s="22">
        <v>1471009.7357440891</v>
      </c>
      <c r="J1206" s="22">
        <v>3273990.2642559106</v>
      </c>
      <c r="K1206" s="23">
        <v>1.42E-11</v>
      </c>
    </row>
    <row r="1207" spans="1:11">
      <c r="A1207" s="20" t="s">
        <v>2549</v>
      </c>
      <c r="B1207" s="21" t="s">
        <v>24</v>
      </c>
      <c r="C1207" s="20" t="s">
        <v>113</v>
      </c>
      <c r="D1207" s="20" t="s">
        <v>114</v>
      </c>
      <c r="E1207" s="20" t="s">
        <v>236</v>
      </c>
      <c r="F1207" s="20" t="s">
        <v>2550</v>
      </c>
      <c r="G1207" s="22">
        <v>20.495153616258218</v>
      </c>
      <c r="H1207" s="22">
        <v>0.38003104198482496</v>
      </c>
      <c r="I1207" s="22">
        <v>2593020.1668984694</v>
      </c>
      <c r="J1207" s="22">
        <v>1589479.8331015303</v>
      </c>
      <c r="K1207" s="23">
        <v>1.4000000000000001E-12</v>
      </c>
    </row>
    <row r="1208" spans="1:11">
      <c r="A1208" s="20" t="s">
        <v>2551</v>
      </c>
      <c r="B1208" s="21" t="s">
        <v>24</v>
      </c>
      <c r="C1208" s="20" t="s">
        <v>113</v>
      </c>
      <c r="D1208" s="20" t="s">
        <v>114</v>
      </c>
      <c r="E1208" s="20" t="s">
        <v>261</v>
      </c>
      <c r="F1208" s="20" t="s">
        <v>2552</v>
      </c>
      <c r="G1208" s="22">
        <v>21.789817749603802</v>
      </c>
      <c r="H1208" s="22">
        <v>0.28999876567428362</v>
      </c>
      <c r="I1208" s="22">
        <v>3404881.9193324056</v>
      </c>
      <c r="J1208" s="22">
        <v>1390718.0806675944</v>
      </c>
      <c r="K1208" s="23">
        <v>5.5799999999999997E-11</v>
      </c>
    </row>
    <row r="1209" spans="1:11">
      <c r="A1209" s="20" t="s">
        <v>2553</v>
      </c>
      <c r="B1209" s="21" t="s">
        <v>24</v>
      </c>
      <c r="C1209" s="20" t="s">
        <v>113</v>
      </c>
      <c r="D1209" s="20" t="s">
        <v>114</v>
      </c>
      <c r="E1209" s="20" t="s">
        <v>200</v>
      </c>
      <c r="F1209" s="20" t="s">
        <v>2554</v>
      </c>
      <c r="G1209" s="22">
        <v>21.070666738707587</v>
      </c>
      <c r="H1209" s="22">
        <v>0.34000926712742796</v>
      </c>
      <c r="I1209" s="22">
        <v>2443021.6968011125</v>
      </c>
      <c r="J1209" s="22">
        <v>1258578.3031988873</v>
      </c>
      <c r="K1209" s="23">
        <v>3.8200000000000001E-11</v>
      </c>
    </row>
    <row r="1210" spans="1:11">
      <c r="A1210" s="20" t="s">
        <v>2555</v>
      </c>
      <c r="B1210" s="21" t="s">
        <v>24</v>
      </c>
      <c r="C1210" s="20" t="s">
        <v>111</v>
      </c>
      <c r="D1210" s="20" t="s">
        <v>112</v>
      </c>
      <c r="E1210" s="20" t="s">
        <v>200</v>
      </c>
      <c r="F1210" s="20" t="s">
        <v>2556</v>
      </c>
      <c r="G1210" s="22">
        <v>18.051032848730216</v>
      </c>
      <c r="H1210" s="22">
        <v>0.5499977156654926</v>
      </c>
      <c r="I1210" s="22">
        <v>1956249.9304589706</v>
      </c>
      <c r="J1210" s="22">
        <v>2390950.0695410296</v>
      </c>
      <c r="K1210" s="23">
        <v>1.1400000000000001E-11</v>
      </c>
    </row>
    <row r="1211" spans="1:11">
      <c r="A1211" s="20" t="s">
        <v>2557</v>
      </c>
      <c r="B1211" s="21" t="s">
        <v>24</v>
      </c>
      <c r="C1211" s="20" t="s">
        <v>113</v>
      </c>
      <c r="D1211" s="20" t="s">
        <v>114</v>
      </c>
      <c r="E1211" s="20" t="s">
        <v>252</v>
      </c>
      <c r="F1211" s="20" t="s">
        <v>2558</v>
      </c>
      <c r="G1211" s="22">
        <v>21.214729065562114</v>
      </c>
      <c r="H1211" s="22">
        <v>0.32999102464797542</v>
      </c>
      <c r="I1211" s="22">
        <v>2167546.0361613347</v>
      </c>
      <c r="J1211" s="22">
        <v>1067553.9638386653</v>
      </c>
      <c r="K1211" s="23">
        <v>7.4600000000000006E-11</v>
      </c>
    </row>
    <row r="1212" spans="1:11">
      <c r="A1212" s="20" t="s">
        <v>2559</v>
      </c>
      <c r="B1212" s="21" t="s">
        <v>24</v>
      </c>
      <c r="C1212" s="20" t="s">
        <v>113</v>
      </c>
      <c r="D1212" s="20" t="s">
        <v>114</v>
      </c>
      <c r="E1212" s="20" t="s">
        <v>346</v>
      </c>
      <c r="F1212" s="20" t="s">
        <v>2558</v>
      </c>
      <c r="G1212" s="22">
        <v>21.214729065562114</v>
      </c>
      <c r="H1212" s="22">
        <v>0.32999102464797542</v>
      </c>
      <c r="I1212" s="22">
        <v>2167546.0361613347</v>
      </c>
      <c r="J1212" s="22">
        <v>1067553.9638386653</v>
      </c>
      <c r="K1212" s="23">
        <v>7.4600000000000006E-11</v>
      </c>
    </row>
    <row r="1213" spans="1:11">
      <c r="A1213" s="20" t="s">
        <v>2560</v>
      </c>
      <c r="B1213" s="21" t="s">
        <v>24</v>
      </c>
      <c r="C1213" s="20" t="s">
        <v>111</v>
      </c>
      <c r="D1213" s="20" t="s">
        <v>112</v>
      </c>
      <c r="E1213" s="20" t="s">
        <v>261</v>
      </c>
      <c r="F1213" s="20" t="s">
        <v>2561</v>
      </c>
      <c r="G1213" s="22">
        <v>18.338773058544007</v>
      </c>
      <c r="H1213" s="22">
        <v>0.52998796533073667</v>
      </c>
      <c r="I1213" s="22">
        <v>1760618.0806675935</v>
      </c>
      <c r="J1213" s="22">
        <v>1985281.9193324065</v>
      </c>
      <c r="K1213" s="23">
        <v>5.5799999999999997E-11</v>
      </c>
    </row>
    <row r="1214" spans="1:11">
      <c r="A1214" s="20" t="s">
        <v>2562</v>
      </c>
      <c r="B1214" s="21" t="s">
        <v>24</v>
      </c>
      <c r="C1214" s="20" t="s">
        <v>113</v>
      </c>
      <c r="D1214" s="20" t="s">
        <v>114</v>
      </c>
      <c r="E1214" s="20" t="s">
        <v>200</v>
      </c>
      <c r="F1214" s="20" t="s">
        <v>2563</v>
      </c>
      <c r="G1214" s="22">
        <v>18.769999163039838</v>
      </c>
      <c r="H1214" s="22">
        <v>0.50000005820307114</v>
      </c>
      <c r="I1214" s="22">
        <v>1194799.8609179412</v>
      </c>
      <c r="J1214" s="22">
        <v>1194800.1390820588</v>
      </c>
      <c r="K1214" s="23">
        <v>2.2800000000000001E-11</v>
      </c>
    </row>
    <row r="1215" spans="1:11">
      <c r="A1215" s="20" t="s">
        <v>2564</v>
      </c>
      <c r="B1215" s="21" t="s">
        <v>24</v>
      </c>
      <c r="C1215" s="20" t="s">
        <v>113</v>
      </c>
      <c r="D1215" s="20" t="s">
        <v>114</v>
      </c>
      <c r="E1215" s="20" t="s">
        <v>261</v>
      </c>
      <c r="F1215" s="20" t="s">
        <v>2565</v>
      </c>
      <c r="G1215" s="22">
        <v>24.665586605235042</v>
      </c>
      <c r="H1215" s="22">
        <v>9.0014839691582679E-2</v>
      </c>
      <c r="I1215" s="22">
        <v>5451175.1043115435</v>
      </c>
      <c r="J1215" s="22">
        <v>539224.89568845683</v>
      </c>
      <c r="K1215" s="23">
        <v>8.9539999999999995E-11</v>
      </c>
    </row>
    <row r="1216" spans="1:11">
      <c r="A1216" s="20" t="s">
        <v>2566</v>
      </c>
      <c r="B1216" s="21" t="s">
        <v>24</v>
      </c>
      <c r="C1216" s="20" t="s">
        <v>111</v>
      </c>
      <c r="D1216" s="20" t="s">
        <v>112</v>
      </c>
      <c r="E1216" s="20" t="s">
        <v>200</v>
      </c>
      <c r="F1216" s="20" t="s">
        <v>2567</v>
      </c>
      <c r="G1216" s="22">
        <v>17.475700999930076</v>
      </c>
      <c r="H1216" s="22">
        <v>0.5900068845667541</v>
      </c>
      <c r="I1216" s="22">
        <v>1172662.3087621699</v>
      </c>
      <c r="J1216" s="22">
        <v>1687537.6912378301</v>
      </c>
      <c r="K1216" s="23">
        <v>4.5999999999999998E-12</v>
      </c>
    </row>
    <row r="1217" spans="1:11">
      <c r="A1217" s="20" t="s">
        <v>2568</v>
      </c>
      <c r="B1217" s="21" t="s">
        <v>24</v>
      </c>
      <c r="C1217" s="20" t="s">
        <v>113</v>
      </c>
      <c r="D1217" s="20" t="s">
        <v>114</v>
      </c>
      <c r="E1217" s="20" t="s">
        <v>261</v>
      </c>
      <c r="F1217" s="20" t="s">
        <v>2569</v>
      </c>
      <c r="G1217" s="22">
        <v>18.769997263772346</v>
      </c>
      <c r="H1217" s="22">
        <v>0.50000019028008724</v>
      </c>
      <c r="I1217" s="22">
        <v>1096399.5827538248</v>
      </c>
      <c r="J1217" s="22">
        <v>1096400.4172461752</v>
      </c>
      <c r="K1217" s="23">
        <v>6.8400000000000004E-11</v>
      </c>
    </row>
    <row r="1218" spans="1:11">
      <c r="A1218" s="20" t="s">
        <v>2570</v>
      </c>
      <c r="B1218" s="21" t="s">
        <v>24</v>
      </c>
      <c r="C1218" s="20" t="s">
        <v>111</v>
      </c>
      <c r="D1218" s="20" t="s">
        <v>112</v>
      </c>
      <c r="E1218" s="20" t="s">
        <v>346</v>
      </c>
      <c r="F1218" s="20" t="s">
        <v>2571</v>
      </c>
      <c r="G1218" s="22">
        <v>18.051018788039165</v>
      </c>
      <c r="H1218" s="22">
        <v>0.54999869346041963</v>
      </c>
      <c r="I1218" s="22">
        <v>6972275.2433936046</v>
      </c>
      <c r="J1218" s="22">
        <v>8521624.7566063963</v>
      </c>
      <c r="K1218" s="23">
        <v>3.1999999999999999E-11</v>
      </c>
    </row>
    <row r="1219" spans="1:11">
      <c r="A1219" s="20" t="s">
        <v>2572</v>
      </c>
      <c r="B1219" s="21" t="s">
        <v>24</v>
      </c>
      <c r="C1219" s="20" t="s">
        <v>113</v>
      </c>
      <c r="D1219" s="20" t="s">
        <v>114</v>
      </c>
      <c r="E1219" s="20" t="s">
        <v>927</v>
      </c>
      <c r="F1219" s="20" t="s">
        <v>2573</v>
      </c>
      <c r="G1219" s="22">
        <v>19.057561197349241</v>
      </c>
      <c r="H1219" s="22">
        <v>0.4800026983762698</v>
      </c>
      <c r="I1219" s="22">
        <v>13841704.172461752</v>
      </c>
      <c r="J1219" s="22">
        <v>12777095.82753825</v>
      </c>
      <c r="K1219" s="23">
        <v>6.8400000000000002E-10</v>
      </c>
    </row>
    <row r="1220" spans="1:11">
      <c r="A1220" s="20" t="s">
        <v>2574</v>
      </c>
      <c r="B1220" s="21" t="s">
        <v>24</v>
      </c>
      <c r="C1220" s="20" t="s">
        <v>113</v>
      </c>
      <c r="D1220" s="20" t="s">
        <v>114</v>
      </c>
      <c r="E1220" s="20" t="s">
        <v>261</v>
      </c>
      <c r="F1220" s="20" t="s">
        <v>2575</v>
      </c>
      <c r="G1220" s="22">
        <v>23.802939833314305</v>
      </c>
      <c r="H1220" s="22">
        <v>0.15000418405324728</v>
      </c>
      <c r="I1220" s="22">
        <v>2978045.3407510426</v>
      </c>
      <c r="J1220" s="22">
        <v>525554.65924895718</v>
      </c>
      <c r="K1220" s="23">
        <v>7.9540000000000004E-11</v>
      </c>
    </row>
    <row r="1221" spans="1:11">
      <c r="A1221" s="20" t="s">
        <v>2576</v>
      </c>
      <c r="B1221" s="21" t="s">
        <v>24</v>
      </c>
      <c r="C1221" s="20" t="s">
        <v>113</v>
      </c>
      <c r="D1221" s="20" t="s">
        <v>114</v>
      </c>
      <c r="E1221" s="20" t="s">
        <v>346</v>
      </c>
      <c r="F1221" s="20" t="s">
        <v>2577</v>
      </c>
      <c r="G1221" s="22">
        <v>19.488981144529657</v>
      </c>
      <c r="H1221" s="22">
        <v>0.45000131122881393</v>
      </c>
      <c r="I1221" s="22">
        <v>6332629.9026425593</v>
      </c>
      <c r="J1221" s="22">
        <v>5181270.0973574407</v>
      </c>
      <c r="K1221" s="23">
        <v>1.28E-11</v>
      </c>
    </row>
    <row r="1222" spans="1:11">
      <c r="A1222" s="20" t="s">
        <v>2578</v>
      </c>
      <c r="B1222" s="21" t="s">
        <v>24</v>
      </c>
      <c r="C1222" s="20" t="s">
        <v>113</v>
      </c>
      <c r="D1222" s="20" t="s">
        <v>114</v>
      </c>
      <c r="E1222" s="20" t="s">
        <v>200</v>
      </c>
      <c r="F1222" s="20" t="s">
        <v>2579</v>
      </c>
      <c r="G1222" s="22">
        <v>21.502188183807441</v>
      </c>
      <c r="H1222" s="22">
        <v>0.31000082171019194</v>
      </c>
      <c r="I1222" s="22">
        <v>4162351.043115438</v>
      </c>
      <c r="J1222" s="22">
        <v>1870048.9568845618</v>
      </c>
      <c r="K1222" s="23">
        <v>2.72E-11</v>
      </c>
    </row>
    <row r="1223" spans="1:11">
      <c r="A1223" s="20" t="s">
        <v>2580</v>
      </c>
      <c r="B1223" s="21" t="s">
        <v>24</v>
      </c>
      <c r="C1223" s="20" t="s">
        <v>113</v>
      </c>
      <c r="D1223" s="20" t="s">
        <v>114</v>
      </c>
      <c r="E1223" s="20" t="s">
        <v>200</v>
      </c>
      <c r="F1223" s="20" t="s">
        <v>2581</v>
      </c>
      <c r="G1223" s="22">
        <v>21.070996117948294</v>
      </c>
      <c r="H1223" s="22">
        <v>0.3399863617560297</v>
      </c>
      <c r="I1223" s="22">
        <v>3196314.0472878995</v>
      </c>
      <c r="J1223" s="22">
        <v>1646485.9527121007</v>
      </c>
      <c r="K1223" s="23">
        <v>2E-12</v>
      </c>
    </row>
    <row r="1224" spans="1:11">
      <c r="A1224" s="20" t="s">
        <v>2582</v>
      </c>
      <c r="B1224" s="21" t="s">
        <v>24</v>
      </c>
      <c r="C1224" s="20" t="s">
        <v>113</v>
      </c>
      <c r="D1224" s="20" t="s">
        <v>114</v>
      </c>
      <c r="E1224" s="20" t="s">
        <v>200</v>
      </c>
      <c r="F1224" s="20" t="s">
        <v>2583</v>
      </c>
      <c r="G1224" s="22">
        <v>21.214614160994376</v>
      </c>
      <c r="H1224" s="22">
        <v>0.32999901522987651</v>
      </c>
      <c r="I1224" s="22">
        <v>3622293.3240611958</v>
      </c>
      <c r="J1224" s="22">
        <v>1784106.6759388044</v>
      </c>
      <c r="K1224" s="23">
        <v>5.6E-11</v>
      </c>
    </row>
    <row r="1225" spans="1:11">
      <c r="A1225" s="20" t="s">
        <v>2584</v>
      </c>
      <c r="B1225" s="21" t="s">
        <v>24</v>
      </c>
      <c r="C1225" s="20" t="s">
        <v>113</v>
      </c>
      <c r="D1225" s="20" t="s">
        <v>114</v>
      </c>
      <c r="E1225" s="20" t="s">
        <v>200</v>
      </c>
      <c r="F1225" s="20" t="s">
        <v>2583</v>
      </c>
      <c r="G1225" s="22">
        <v>21.214614160994376</v>
      </c>
      <c r="H1225" s="22">
        <v>0.32999901522987651</v>
      </c>
      <c r="I1225" s="22">
        <v>3622293.3240611958</v>
      </c>
      <c r="J1225" s="22">
        <v>1784106.6759388044</v>
      </c>
      <c r="K1225" s="23">
        <v>5.6E-11</v>
      </c>
    </row>
    <row r="1226" spans="1:11">
      <c r="A1226" s="20" t="s">
        <v>2585</v>
      </c>
      <c r="B1226" s="21" t="s">
        <v>24</v>
      </c>
      <c r="C1226" s="20" t="s">
        <v>113</v>
      </c>
      <c r="D1226" s="20" t="s">
        <v>114</v>
      </c>
      <c r="E1226" s="20" t="s">
        <v>200</v>
      </c>
      <c r="F1226" s="20" t="s">
        <v>2586</v>
      </c>
      <c r="G1226" s="22">
        <v>21.070812725291308</v>
      </c>
      <c r="H1226" s="22">
        <v>0.33999911507014552</v>
      </c>
      <c r="I1226" s="22">
        <v>3149260.2225312935</v>
      </c>
      <c r="J1226" s="22">
        <v>1622339.7774687062</v>
      </c>
      <c r="K1226" s="23">
        <v>4.9799999999999999E-11</v>
      </c>
    </row>
    <row r="1227" spans="1:11">
      <c r="A1227" s="20" t="s">
        <v>2587</v>
      </c>
      <c r="B1227" s="21" t="s">
        <v>24</v>
      </c>
      <c r="C1227" s="20" t="s">
        <v>113</v>
      </c>
      <c r="D1227" s="20" t="s">
        <v>114</v>
      </c>
      <c r="E1227" s="20" t="s">
        <v>261</v>
      </c>
      <c r="F1227" s="20" t="s">
        <v>2588</v>
      </c>
      <c r="G1227" s="22">
        <v>24.090800047213019</v>
      </c>
      <c r="H1227" s="22">
        <v>0.12998608851091667</v>
      </c>
      <c r="I1227" s="22">
        <v>4769015.1863699583</v>
      </c>
      <c r="J1227" s="22">
        <v>712523.81363004167</v>
      </c>
      <c r="K1227" s="23">
        <v>4.7960000000000002E-11</v>
      </c>
    </row>
    <row r="1228" spans="1:11">
      <c r="A1228" s="20" t="s">
        <v>2589</v>
      </c>
      <c r="B1228" s="21" t="s">
        <v>24</v>
      </c>
      <c r="C1228" s="20" t="s">
        <v>113</v>
      </c>
      <c r="D1228" s="20" t="s">
        <v>114</v>
      </c>
      <c r="E1228" s="20" t="s">
        <v>252</v>
      </c>
      <c r="F1228" s="20" t="s">
        <v>2590</v>
      </c>
      <c r="G1228" s="22">
        <v>24.090800481303347</v>
      </c>
      <c r="H1228" s="22">
        <v>0.12998605832382848</v>
      </c>
      <c r="I1228" s="22">
        <v>4882745.3143254519</v>
      </c>
      <c r="J1228" s="22">
        <v>729515.68567454792</v>
      </c>
      <c r="K1228" s="23">
        <v>5.2159999999999997E-11</v>
      </c>
    </row>
    <row r="1229" spans="1:11">
      <c r="A1229" s="20" t="s">
        <v>2591</v>
      </c>
      <c r="B1229" s="21" t="s">
        <v>24</v>
      </c>
      <c r="C1229" s="20" t="s">
        <v>113</v>
      </c>
      <c r="D1229" s="20" t="s">
        <v>114</v>
      </c>
      <c r="E1229" s="20" t="s">
        <v>261</v>
      </c>
      <c r="F1229" s="20" t="s">
        <v>2592</v>
      </c>
      <c r="G1229" s="22">
        <v>19.776750896458989</v>
      </c>
      <c r="H1229" s="22">
        <v>0.42998950650493822</v>
      </c>
      <c r="I1229" s="22">
        <v>2034709.4575799727</v>
      </c>
      <c r="J1229" s="22">
        <v>1534890.5424200275</v>
      </c>
      <c r="K1229" s="23">
        <v>3.1400000000000003E-11</v>
      </c>
    </row>
    <row r="1230" spans="1:11">
      <c r="A1230" s="20" t="s">
        <v>2593</v>
      </c>
      <c r="B1230" s="21" t="s">
        <v>24</v>
      </c>
      <c r="C1230" s="20" t="s">
        <v>113</v>
      </c>
      <c r="D1230" s="20" t="s">
        <v>114</v>
      </c>
      <c r="E1230" s="20" t="s">
        <v>261</v>
      </c>
      <c r="F1230" s="20" t="s">
        <v>2594</v>
      </c>
      <c r="G1230" s="22">
        <v>21.933600747721787</v>
      </c>
      <c r="H1230" s="22">
        <v>0.27999994800265743</v>
      </c>
      <c r="I1230" s="22">
        <v>2773224.2002781648</v>
      </c>
      <c r="J1230" s="22">
        <v>1078475.7997218356</v>
      </c>
      <c r="K1230" s="23">
        <v>5.92E-11</v>
      </c>
    </row>
    <row r="1231" spans="1:11">
      <c r="A1231" s="20" t="s">
        <v>2595</v>
      </c>
      <c r="B1231" s="21" t="s">
        <v>24</v>
      </c>
      <c r="C1231" s="20" t="s">
        <v>113</v>
      </c>
      <c r="D1231" s="20" t="s">
        <v>114</v>
      </c>
      <c r="E1231" s="20" t="s">
        <v>200</v>
      </c>
      <c r="F1231" s="20" t="s">
        <v>2596</v>
      </c>
      <c r="G1231" s="22">
        <v>21.214653533243975</v>
      </c>
      <c r="H1231" s="22">
        <v>0.3299962772431172</v>
      </c>
      <c r="I1231" s="22">
        <v>2149438.9429763556</v>
      </c>
      <c r="J1231" s="22">
        <v>1058661.0570236442</v>
      </c>
      <c r="K1231" s="23">
        <v>5.68E-11</v>
      </c>
    </row>
    <row r="1232" spans="1:11">
      <c r="A1232" s="20" t="s">
        <v>2597</v>
      </c>
      <c r="B1232" s="21" t="s">
        <v>24</v>
      </c>
      <c r="C1232" s="20" t="s">
        <v>113</v>
      </c>
      <c r="D1232" s="20" t="s">
        <v>114</v>
      </c>
      <c r="E1232" s="20" t="s">
        <v>200</v>
      </c>
      <c r="F1232" s="20" t="s">
        <v>2598</v>
      </c>
      <c r="G1232" s="22">
        <v>21.645998830962785</v>
      </c>
      <c r="H1232" s="22">
        <v>0.30000008129605116</v>
      </c>
      <c r="I1232" s="22">
        <v>2514889.7079276768</v>
      </c>
      <c r="J1232" s="22">
        <v>1077810.2920723229</v>
      </c>
      <c r="K1232" s="23">
        <v>3.8399999999999998E-11</v>
      </c>
    </row>
    <row r="1233" spans="1:11">
      <c r="A1233" s="20" t="s">
        <v>2599</v>
      </c>
      <c r="B1233" s="21" t="s">
        <v>24</v>
      </c>
      <c r="C1233" s="20" t="s">
        <v>113</v>
      </c>
      <c r="D1233" s="20" t="s">
        <v>114</v>
      </c>
      <c r="E1233" s="20" t="s">
        <v>346</v>
      </c>
      <c r="F1233" s="20" t="s">
        <v>2600</v>
      </c>
      <c r="G1233" s="22">
        <v>20.351763813707802</v>
      </c>
      <c r="H1233" s="22">
        <v>0.39000251643200273</v>
      </c>
      <c r="I1233" s="22">
        <v>2332691.3769123787</v>
      </c>
      <c r="J1233" s="22">
        <v>1491408.6230876218</v>
      </c>
      <c r="K1233" s="23">
        <v>2.4400000000000001E-11</v>
      </c>
    </row>
    <row r="1234" spans="1:11">
      <c r="A1234" s="20" t="s">
        <v>2601</v>
      </c>
      <c r="B1234" s="21" t="s">
        <v>24</v>
      </c>
      <c r="C1234" s="20" t="s">
        <v>113</v>
      </c>
      <c r="D1234" s="20" t="s">
        <v>114</v>
      </c>
      <c r="E1234" s="20" t="s">
        <v>261</v>
      </c>
      <c r="F1234" s="20" t="s">
        <v>2602</v>
      </c>
      <c r="G1234" s="22">
        <v>21.933875981413234</v>
      </c>
      <c r="H1234" s="22">
        <v>0.27998080796848168</v>
      </c>
      <c r="I1234" s="22">
        <v>2246819.8887343528</v>
      </c>
      <c r="J1234" s="22">
        <v>873680.11126564711</v>
      </c>
      <c r="K1234" s="23">
        <v>8.1739999999999994E-11</v>
      </c>
    </row>
    <row r="1235" spans="1:11">
      <c r="A1235" s="20" t="s">
        <v>2603</v>
      </c>
      <c r="B1235" s="21" t="s">
        <v>24</v>
      </c>
      <c r="C1235" s="20" t="s">
        <v>113</v>
      </c>
      <c r="D1235" s="20" t="s">
        <v>114</v>
      </c>
      <c r="E1235" s="20" t="s">
        <v>346</v>
      </c>
      <c r="F1235" s="20" t="s">
        <v>2604</v>
      </c>
      <c r="G1235" s="22">
        <v>22.364896577444991</v>
      </c>
      <c r="H1235" s="22">
        <v>0.2500071921109186</v>
      </c>
      <c r="I1235" s="22">
        <v>2614249.9304589708</v>
      </c>
      <c r="J1235" s="22">
        <v>871450.06954102893</v>
      </c>
      <c r="K1235" s="23">
        <v>2.2980000000000001E-11</v>
      </c>
    </row>
    <row r="1236" spans="1:11">
      <c r="A1236" s="20" t="s">
        <v>2605</v>
      </c>
      <c r="B1236" s="21" t="s">
        <v>24</v>
      </c>
      <c r="C1236" s="20" t="s">
        <v>113</v>
      </c>
      <c r="D1236" s="20" t="s">
        <v>114</v>
      </c>
      <c r="E1236" s="20" t="s">
        <v>346</v>
      </c>
      <c r="F1236" s="20" t="s">
        <v>2606</v>
      </c>
      <c r="G1236" s="22">
        <v>22.077469400731204</v>
      </c>
      <c r="H1236" s="22">
        <v>0.26999517380172444</v>
      </c>
      <c r="I1236" s="22">
        <v>2296230.1808066759</v>
      </c>
      <c r="J1236" s="22">
        <v>849269.81919332419</v>
      </c>
      <c r="K1236" s="23">
        <v>1.0472E-10</v>
      </c>
    </row>
    <row r="1237" spans="1:11">
      <c r="A1237" s="20" t="s">
        <v>2607</v>
      </c>
      <c r="B1237" s="21" t="s">
        <v>24</v>
      </c>
      <c r="C1237" s="20" t="s">
        <v>113</v>
      </c>
      <c r="D1237" s="20" t="s">
        <v>114</v>
      </c>
      <c r="E1237" s="20" t="s">
        <v>252</v>
      </c>
      <c r="F1237" s="20" t="s">
        <v>2608</v>
      </c>
      <c r="G1237" s="22">
        <v>20.495547868433441</v>
      </c>
      <c r="H1237" s="22">
        <v>0.38000362528279275</v>
      </c>
      <c r="I1237" s="22">
        <v>2580387.0917941588</v>
      </c>
      <c r="J1237" s="22">
        <v>1581551.9082058412</v>
      </c>
      <c r="K1237" s="23">
        <v>2.0799999999999999E-11</v>
      </c>
    </row>
    <row r="1238" spans="1:11">
      <c r="A1238" s="20" t="s">
        <v>2609</v>
      </c>
      <c r="B1238" s="21" t="s">
        <v>24</v>
      </c>
      <c r="C1238" s="20" t="s">
        <v>113</v>
      </c>
      <c r="D1238" s="20" t="s">
        <v>114</v>
      </c>
      <c r="E1238" s="20" t="s">
        <v>346</v>
      </c>
      <c r="F1238" s="20" t="s">
        <v>2610</v>
      </c>
      <c r="G1238" s="22">
        <v>20.495546930205151</v>
      </c>
      <c r="H1238" s="22">
        <v>0.38000369052815364</v>
      </c>
      <c r="I1238" s="22">
        <v>2524290.7941585532</v>
      </c>
      <c r="J1238" s="22">
        <v>1547170.205841447</v>
      </c>
      <c r="K1238" s="23">
        <v>5.0999999999999998E-11</v>
      </c>
    </row>
    <row r="1239" spans="1:11">
      <c r="A1239" s="20" t="s">
        <v>2611</v>
      </c>
      <c r="B1239" s="21" t="s">
        <v>24</v>
      </c>
      <c r="C1239" s="20" t="s">
        <v>113</v>
      </c>
      <c r="D1239" s="20" t="s">
        <v>114</v>
      </c>
      <c r="E1239" s="20" t="s">
        <v>200</v>
      </c>
      <c r="F1239" s="20" t="s">
        <v>2612</v>
      </c>
      <c r="G1239" s="22">
        <v>21.502256152437699</v>
      </c>
      <c r="H1239" s="22">
        <v>0.30999609510168996</v>
      </c>
      <c r="I1239" s="22">
        <v>2223399.5827538241</v>
      </c>
      <c r="J1239" s="22">
        <v>998900.41724617558</v>
      </c>
      <c r="K1239" s="23">
        <v>1.1472000000000001E-10</v>
      </c>
    </row>
    <row r="1240" spans="1:11">
      <c r="A1240" s="20" t="s">
        <v>2613</v>
      </c>
      <c r="B1240" s="21" t="s">
        <v>24</v>
      </c>
      <c r="C1240" s="20" t="s">
        <v>113</v>
      </c>
      <c r="D1240" s="20" t="s">
        <v>114</v>
      </c>
      <c r="E1240" s="20" t="s">
        <v>261</v>
      </c>
      <c r="F1240" s="20" t="s">
        <v>2614</v>
      </c>
      <c r="G1240" s="22">
        <v>23.803229684244268</v>
      </c>
      <c r="H1240" s="22">
        <v>0.14998402752126094</v>
      </c>
      <c r="I1240" s="22">
        <v>2121299.8609179412</v>
      </c>
      <c r="J1240" s="22">
        <v>374300.1390820588</v>
      </c>
      <c r="K1240" s="23">
        <v>3.4380000000000002E-11</v>
      </c>
    </row>
    <row r="1241" spans="1:11">
      <c r="A1241" s="20" t="s">
        <v>2615</v>
      </c>
      <c r="B1241" s="21" t="s">
        <v>24</v>
      </c>
      <c r="C1241" s="20" t="s">
        <v>113</v>
      </c>
      <c r="D1241" s="20" t="s">
        <v>114</v>
      </c>
      <c r="E1241" s="20" t="s">
        <v>261</v>
      </c>
      <c r="F1241" s="20" t="s">
        <v>2616</v>
      </c>
      <c r="G1241" s="22">
        <v>23.227807419653818</v>
      </c>
      <c r="H1241" s="22">
        <v>0.18999948402963721</v>
      </c>
      <c r="I1241" s="22">
        <v>3233603.0598052857</v>
      </c>
      <c r="J1241" s="22">
        <v>758496.9401947147</v>
      </c>
      <c r="K1241" s="23">
        <v>1.281E-10</v>
      </c>
    </row>
    <row r="1242" spans="1:11">
      <c r="A1242" s="20" t="s">
        <v>2617</v>
      </c>
      <c r="B1242" s="21" t="s">
        <v>24</v>
      </c>
      <c r="C1242" s="20" t="s">
        <v>113</v>
      </c>
      <c r="D1242" s="20" t="s">
        <v>114</v>
      </c>
      <c r="E1242" s="20" t="s">
        <v>200</v>
      </c>
      <c r="F1242" s="20" t="s">
        <v>2618</v>
      </c>
      <c r="G1242" s="22">
        <v>21.646215364490427</v>
      </c>
      <c r="H1242" s="22">
        <v>0.29998502333168109</v>
      </c>
      <c r="I1242" s="22">
        <v>2354570.3755215574</v>
      </c>
      <c r="J1242" s="22">
        <v>1009029.6244784425</v>
      </c>
      <c r="K1242" s="23">
        <v>3.2799999999999999E-11</v>
      </c>
    </row>
    <row r="1243" spans="1:11">
      <c r="A1243" s="20" t="s">
        <v>2619</v>
      </c>
      <c r="B1243" s="21" t="s">
        <v>24</v>
      </c>
      <c r="C1243" s="20" t="s">
        <v>113</v>
      </c>
      <c r="D1243" s="20" t="s">
        <v>114</v>
      </c>
      <c r="E1243" s="20" t="s">
        <v>1504</v>
      </c>
      <c r="F1243" s="20" t="s">
        <v>2620</v>
      </c>
      <c r="G1243" s="22">
        <v>19.776529955188771</v>
      </c>
      <c r="H1243" s="22">
        <v>0.43000487098826357</v>
      </c>
      <c r="I1243" s="22">
        <v>4337491.9332406111</v>
      </c>
      <c r="J1243" s="22">
        <v>3272208.0667593894</v>
      </c>
      <c r="K1243" s="23">
        <v>2.82E-11</v>
      </c>
    </row>
    <row r="1244" spans="1:11">
      <c r="A1244" s="20" t="s">
        <v>2621</v>
      </c>
      <c r="B1244" s="21" t="s">
        <v>24</v>
      </c>
      <c r="C1244" s="20" t="s">
        <v>113</v>
      </c>
      <c r="D1244" s="20" t="s">
        <v>114</v>
      </c>
      <c r="E1244" s="20" t="s">
        <v>1504</v>
      </c>
      <c r="F1244" s="20" t="s">
        <v>2622</v>
      </c>
      <c r="G1244" s="22">
        <v>23.946795381197191</v>
      </c>
      <c r="H1244" s="22">
        <v>0.1400003211963011</v>
      </c>
      <c r="I1244" s="22">
        <v>10605688.038942976</v>
      </c>
      <c r="J1244" s="22">
        <v>1726511.9610570243</v>
      </c>
      <c r="K1244" s="23">
        <v>5.7159999999999997E-10</v>
      </c>
    </row>
    <row r="1245" spans="1:11">
      <c r="A1245" s="20" t="s">
        <v>2623</v>
      </c>
      <c r="B1245" s="21" t="s">
        <v>24</v>
      </c>
      <c r="C1245" s="20" t="s">
        <v>113</v>
      </c>
      <c r="D1245" s="20" t="s">
        <v>114</v>
      </c>
      <c r="E1245" s="20" t="s">
        <v>927</v>
      </c>
      <c r="F1245" s="20" t="s">
        <v>2624</v>
      </c>
      <c r="G1245" s="22">
        <v>21.214309951442111</v>
      </c>
      <c r="H1245" s="22">
        <v>0.33002017027523572</v>
      </c>
      <c r="I1245" s="22">
        <v>1145196.5229485396</v>
      </c>
      <c r="J1245" s="22">
        <v>564103.47705146042</v>
      </c>
      <c r="K1245" s="23">
        <v>5.1999999999999997E-12</v>
      </c>
    </row>
    <row r="1246" spans="1:11">
      <c r="A1246" s="20" t="s">
        <v>2625</v>
      </c>
      <c r="B1246" s="21" t="s">
        <v>24</v>
      </c>
      <c r="C1246" s="20" t="s">
        <v>111</v>
      </c>
      <c r="D1246" s="20" t="s">
        <v>112</v>
      </c>
      <c r="E1246" s="20" t="s">
        <v>527</v>
      </c>
      <c r="F1246" s="20" t="s">
        <v>2626</v>
      </c>
      <c r="G1246" s="22">
        <v>13.412044656671002</v>
      </c>
      <c r="H1246" s="22">
        <v>0.87259772902148802</v>
      </c>
      <c r="I1246" s="22">
        <v>2478623.9221140482</v>
      </c>
      <c r="J1246" s="22">
        <v>16976476.077885952</v>
      </c>
      <c r="K1246" s="23">
        <v>6.1800000000000004E-10</v>
      </c>
    </row>
    <row r="1247" spans="1:11">
      <c r="A1247" s="20" t="s">
        <v>2627</v>
      </c>
      <c r="B1247" s="21" t="s">
        <v>24</v>
      </c>
      <c r="C1247" s="20" t="s">
        <v>111</v>
      </c>
      <c r="D1247" s="20" t="s">
        <v>112</v>
      </c>
      <c r="E1247" s="20" t="s">
        <v>381</v>
      </c>
      <c r="F1247" s="20" t="s">
        <v>2628</v>
      </c>
      <c r="G1247" s="22">
        <v>13.017904089581306</v>
      </c>
      <c r="H1247" s="22">
        <v>0.90000666970922771</v>
      </c>
      <c r="I1247" s="22">
        <v>903699.72183588357</v>
      </c>
      <c r="J1247" s="22">
        <v>8133900.2781641167</v>
      </c>
      <c r="K1247" s="23">
        <v>5.8239999999999997E-11</v>
      </c>
    </row>
    <row r="1248" spans="1:11">
      <c r="A1248" s="20" t="s">
        <v>2629</v>
      </c>
      <c r="B1248" s="21" t="s">
        <v>24</v>
      </c>
      <c r="C1248" s="20" t="s">
        <v>111</v>
      </c>
      <c r="D1248" s="20" t="s">
        <v>112</v>
      </c>
      <c r="E1248" s="20" t="s">
        <v>381</v>
      </c>
      <c r="F1248" s="20" t="s">
        <v>2630</v>
      </c>
      <c r="G1248" s="22">
        <v>12.298982785602504</v>
      </c>
      <c r="H1248" s="22">
        <v>0.95000119710691899</v>
      </c>
      <c r="I1248" s="22">
        <v>626205.00695410371</v>
      </c>
      <c r="J1248" s="22">
        <v>11898194.993045896</v>
      </c>
      <c r="K1248" s="23">
        <v>6.1840000000000003E-11</v>
      </c>
    </row>
    <row r="1249" spans="1:11">
      <c r="A1249" s="20" t="s">
        <v>2631</v>
      </c>
      <c r="B1249" s="21" t="s">
        <v>24</v>
      </c>
      <c r="C1249" s="20" t="s">
        <v>113</v>
      </c>
      <c r="D1249" s="20" t="s">
        <v>114</v>
      </c>
      <c r="E1249" s="20" t="s">
        <v>197</v>
      </c>
      <c r="F1249" s="20" t="s">
        <v>2632</v>
      </c>
      <c r="G1249" s="22">
        <v>20.495825242718446</v>
      </c>
      <c r="H1249" s="22">
        <v>0.37998433638953788</v>
      </c>
      <c r="I1249" s="22">
        <v>1021785.8136300415</v>
      </c>
      <c r="J1249" s="22">
        <v>626214.18636995845</v>
      </c>
      <c r="K1249" s="23">
        <v>4.7960000000000002E-11</v>
      </c>
    </row>
    <row r="1250" spans="1:11">
      <c r="A1250" s="20" t="s">
        <v>2633</v>
      </c>
      <c r="B1250" s="21" t="s">
        <v>24</v>
      </c>
      <c r="C1250" s="20" t="s">
        <v>111</v>
      </c>
      <c r="D1250" s="20" t="s">
        <v>112</v>
      </c>
      <c r="E1250" s="20" t="s">
        <v>346</v>
      </c>
      <c r="F1250" s="20" t="s">
        <v>2634</v>
      </c>
      <c r="G1250" s="22">
        <v>12.730362413125576</v>
      </c>
      <c r="H1250" s="22">
        <v>0.92000261382993209</v>
      </c>
      <c r="I1250" s="22">
        <v>504159.52712100197</v>
      </c>
      <c r="J1250" s="22">
        <v>5798040.4728789981</v>
      </c>
      <c r="K1250" s="23">
        <v>3.1919999999999998E-11</v>
      </c>
    </row>
    <row r="1251" spans="1:11">
      <c r="A1251" s="20" t="s">
        <v>2635</v>
      </c>
      <c r="B1251" s="21" t="s">
        <v>24</v>
      </c>
      <c r="C1251" s="20" t="s">
        <v>113</v>
      </c>
      <c r="D1251" s="20" t="s">
        <v>114</v>
      </c>
      <c r="E1251" s="20" t="s">
        <v>1504</v>
      </c>
      <c r="F1251" s="20" t="s">
        <v>2636</v>
      </c>
      <c r="G1251" s="22">
        <v>22.077357191049138</v>
      </c>
      <c r="H1251" s="22">
        <v>0.27000297697850223</v>
      </c>
      <c r="I1251" s="22">
        <v>10386981.641168289</v>
      </c>
      <c r="J1251" s="22">
        <v>3841818.3588317125</v>
      </c>
      <c r="K1251" s="23">
        <v>2.6979999999999999E-10</v>
      </c>
    </row>
    <row r="1252" spans="1:11">
      <c r="A1252" s="20" t="s">
        <v>2637</v>
      </c>
      <c r="B1252" s="21" t="s">
        <v>24</v>
      </c>
      <c r="C1252" s="20" t="s">
        <v>111</v>
      </c>
      <c r="D1252" s="20" t="s">
        <v>112</v>
      </c>
      <c r="E1252" s="20" t="s">
        <v>381</v>
      </c>
      <c r="F1252" s="20" t="s">
        <v>2638</v>
      </c>
      <c r="G1252" s="22">
        <v>14.743592300651631</v>
      </c>
      <c r="H1252" s="22">
        <v>0.78000053542060976</v>
      </c>
      <c r="I1252" s="22">
        <v>1610418.0806675944</v>
      </c>
      <c r="J1252" s="22">
        <v>5709681.9193324056</v>
      </c>
      <c r="K1252" s="23">
        <v>1.7160000000000001E-10</v>
      </c>
    </row>
    <row r="1253" spans="1:11">
      <c r="A1253" s="20" t="s">
        <v>2639</v>
      </c>
      <c r="B1253" s="21" t="s">
        <v>24</v>
      </c>
      <c r="C1253" s="20" t="s">
        <v>111</v>
      </c>
      <c r="D1253" s="20" t="s">
        <v>112</v>
      </c>
      <c r="E1253" s="20" t="s">
        <v>346</v>
      </c>
      <c r="F1253" s="20" t="s">
        <v>2640</v>
      </c>
      <c r="G1253" s="22">
        <v>13.880906320698093</v>
      </c>
      <c r="H1253" s="22">
        <v>0.83999260634922857</v>
      </c>
      <c r="I1253" s="22">
        <v>693120.02781641169</v>
      </c>
      <c r="J1253" s="22">
        <v>3638679.9721835884</v>
      </c>
      <c r="K1253" s="23">
        <v>2.7719999999999999E-11</v>
      </c>
    </row>
    <row r="1254" spans="1:11">
      <c r="A1254" s="20" t="s">
        <v>2641</v>
      </c>
      <c r="B1254" s="21" t="s">
        <v>24</v>
      </c>
      <c r="C1254" s="20" t="s">
        <v>111</v>
      </c>
      <c r="D1254" s="20" t="s">
        <v>112</v>
      </c>
      <c r="E1254" s="20" t="s">
        <v>200</v>
      </c>
      <c r="F1254" s="20" t="s">
        <v>2642</v>
      </c>
      <c r="G1254" s="22">
        <v>18.482466613602192</v>
      </c>
      <c r="H1254" s="22">
        <v>0.51999536762154441</v>
      </c>
      <c r="I1254" s="22">
        <v>607870.1863699581</v>
      </c>
      <c r="J1254" s="22">
        <v>658513.8136300419</v>
      </c>
      <c r="K1254" s="23">
        <v>3.9600000000000001E-12</v>
      </c>
    </row>
    <row r="1255" spans="1:11">
      <c r="A1255" s="20" t="s">
        <v>2643</v>
      </c>
      <c r="B1255" s="21" t="s">
        <v>24</v>
      </c>
      <c r="C1255" s="20" t="s">
        <v>111</v>
      </c>
      <c r="D1255" s="20" t="s">
        <v>112</v>
      </c>
      <c r="E1255" s="20" t="s">
        <v>252</v>
      </c>
      <c r="F1255" s="20" t="s">
        <v>2644</v>
      </c>
      <c r="G1255" s="22">
        <v>18.482471830008453</v>
      </c>
      <c r="H1255" s="22">
        <v>0.51999500486728423</v>
      </c>
      <c r="I1255" s="22">
        <v>608654.01390820567</v>
      </c>
      <c r="J1255" s="22">
        <v>659361.98609179433</v>
      </c>
      <c r="K1255" s="23">
        <v>2.28E-12</v>
      </c>
    </row>
    <row r="1256" spans="1:11">
      <c r="A1256" s="20" t="s">
        <v>2645</v>
      </c>
      <c r="B1256" s="21" t="s">
        <v>24</v>
      </c>
      <c r="C1256" s="20" t="s">
        <v>111</v>
      </c>
      <c r="D1256" s="20" t="s">
        <v>112</v>
      </c>
      <c r="E1256" s="20" t="s">
        <v>200</v>
      </c>
      <c r="F1256" s="20" t="s">
        <v>2646</v>
      </c>
      <c r="G1256" s="22">
        <v>16.037872943845716</v>
      </c>
      <c r="H1256" s="22">
        <v>0.68999492740989454</v>
      </c>
      <c r="I1256" s="22">
        <v>546538.9429763559</v>
      </c>
      <c r="J1256" s="22">
        <v>1216461.057023644</v>
      </c>
      <c r="K1256" s="23">
        <v>4.704E-11</v>
      </c>
    </row>
    <row r="1257" spans="1:11">
      <c r="A1257" s="20" t="s">
        <v>2647</v>
      </c>
      <c r="B1257" s="21" t="s">
        <v>24</v>
      </c>
      <c r="C1257" s="20" t="s">
        <v>111</v>
      </c>
      <c r="D1257" s="20" t="s">
        <v>112</v>
      </c>
      <c r="E1257" s="20" t="s">
        <v>200</v>
      </c>
      <c r="F1257" s="20" t="s">
        <v>2648</v>
      </c>
      <c r="G1257" s="22">
        <v>17.331933131274862</v>
      </c>
      <c r="H1257" s="22">
        <v>0.60000465011996784</v>
      </c>
      <c r="I1257" s="22">
        <v>1689260.3616133519</v>
      </c>
      <c r="J1257" s="22">
        <v>2533939.6383866481</v>
      </c>
      <c r="K1257" s="23">
        <v>2.7E-11</v>
      </c>
    </row>
    <row r="1258" spans="1:11">
      <c r="A1258" s="20" t="s">
        <v>2649</v>
      </c>
      <c r="B1258" s="21" t="s">
        <v>24</v>
      </c>
      <c r="C1258" s="20" t="s">
        <v>111</v>
      </c>
      <c r="D1258" s="20" t="s">
        <v>112</v>
      </c>
      <c r="E1258" s="20" t="s">
        <v>200</v>
      </c>
      <c r="F1258" s="20" t="s">
        <v>2650</v>
      </c>
      <c r="G1258" s="22">
        <v>16.756854077450846</v>
      </c>
      <c r="H1258" s="22">
        <v>0.63999623939841122</v>
      </c>
      <c r="I1258" s="22">
        <v>781820.16689847037</v>
      </c>
      <c r="J1258" s="22">
        <v>1389879.8331015296</v>
      </c>
      <c r="K1258" s="23">
        <v>1.4000000000000001E-12</v>
      </c>
    </row>
    <row r="1259" spans="1:11">
      <c r="A1259" s="20" t="s">
        <v>2651</v>
      </c>
      <c r="B1259" s="21" t="s">
        <v>24</v>
      </c>
      <c r="C1259" s="20" t="s">
        <v>111</v>
      </c>
      <c r="D1259" s="20" t="s">
        <v>112</v>
      </c>
      <c r="E1259" s="20" t="s">
        <v>200</v>
      </c>
      <c r="F1259" s="20" t="s">
        <v>2652</v>
      </c>
      <c r="G1259" s="22">
        <v>17.475966678545973</v>
      </c>
      <c r="H1259" s="22">
        <v>0.58998840900236627</v>
      </c>
      <c r="I1259" s="22">
        <v>920394.01947148819</v>
      </c>
      <c r="J1259" s="22">
        <v>1324405.9805285118</v>
      </c>
      <c r="K1259" s="23">
        <v>2.5719999999999999E-11</v>
      </c>
    </row>
    <row r="1260" spans="1:11">
      <c r="A1260" s="20" t="s">
        <v>2653</v>
      </c>
      <c r="B1260" s="21" t="s">
        <v>24</v>
      </c>
      <c r="C1260" s="20" t="s">
        <v>111</v>
      </c>
      <c r="D1260" s="20" t="s">
        <v>112</v>
      </c>
      <c r="E1260" s="20" t="s">
        <v>381</v>
      </c>
      <c r="F1260" s="20" t="s">
        <v>2654</v>
      </c>
      <c r="G1260" s="22">
        <v>14.599796799954529</v>
      </c>
      <c r="H1260" s="22">
        <v>0.79000022253445557</v>
      </c>
      <c r="I1260" s="22">
        <v>2955704.8678720449</v>
      </c>
      <c r="J1260" s="22">
        <v>11119095.132127956</v>
      </c>
      <c r="K1260" s="23">
        <v>3.9839999999999999E-10</v>
      </c>
    </row>
    <row r="1261" spans="1:11">
      <c r="A1261" s="20" t="s">
        <v>2655</v>
      </c>
      <c r="B1261" s="21" t="s">
        <v>24</v>
      </c>
      <c r="C1261" s="20" t="s">
        <v>111</v>
      </c>
      <c r="D1261" s="20" t="s">
        <v>112</v>
      </c>
      <c r="E1261" s="20" t="s">
        <v>346</v>
      </c>
      <c r="F1261" s="20" t="s">
        <v>2656</v>
      </c>
      <c r="G1261" s="22">
        <v>16.325307451971018</v>
      </c>
      <c r="H1261" s="22">
        <v>0.6700064358851866</v>
      </c>
      <c r="I1261" s="22">
        <v>992818.63699582755</v>
      </c>
      <c r="J1261" s="22">
        <v>2015781.3630041725</v>
      </c>
      <c r="K1261" s="23">
        <v>1.6520000000000002E-11</v>
      </c>
    </row>
    <row r="1262" spans="1:11">
      <c r="A1262" s="20" t="s">
        <v>2657</v>
      </c>
      <c r="B1262" s="21" t="s">
        <v>24</v>
      </c>
      <c r="C1262" s="20" t="s">
        <v>111</v>
      </c>
      <c r="D1262" s="20" t="s">
        <v>112</v>
      </c>
      <c r="E1262" s="20" t="s">
        <v>378</v>
      </c>
      <c r="F1262" s="20" t="s">
        <v>2658</v>
      </c>
      <c r="G1262" s="22">
        <v>15.175011063986723</v>
      </c>
      <c r="H1262" s="22">
        <v>0.74999923059897611</v>
      </c>
      <c r="I1262" s="22">
        <v>8134525.0347705157</v>
      </c>
      <c r="J1262" s="22">
        <v>24403474.965229485</v>
      </c>
      <c r="K1262" s="23">
        <v>3.0919999999999998E-10</v>
      </c>
    </row>
    <row r="1263" spans="1:11">
      <c r="A1263" s="20" t="s">
        <v>2659</v>
      </c>
      <c r="B1263" s="21" t="s">
        <v>24</v>
      </c>
      <c r="C1263" s="20" t="s">
        <v>113</v>
      </c>
      <c r="D1263" s="20" t="s">
        <v>114</v>
      </c>
      <c r="E1263" s="20" t="s">
        <v>346</v>
      </c>
      <c r="F1263" s="20" t="s">
        <v>2660</v>
      </c>
      <c r="G1263" s="22">
        <v>18.913502942316502</v>
      </c>
      <c r="H1263" s="22">
        <v>0.49002065769704445</v>
      </c>
      <c r="I1263" s="22">
        <v>1447270.3755215574</v>
      </c>
      <c r="J1263" s="22">
        <v>1390629.6244784424</v>
      </c>
      <c r="K1263" s="23">
        <v>3.2799999999999999E-11</v>
      </c>
    </row>
    <row r="1264" spans="1:11">
      <c r="A1264" s="20" t="s">
        <v>2661</v>
      </c>
      <c r="B1264" s="21" t="s">
        <v>24</v>
      </c>
      <c r="C1264" s="20" t="s">
        <v>111</v>
      </c>
      <c r="D1264" s="20" t="s">
        <v>112</v>
      </c>
      <c r="E1264" s="20" t="s">
        <v>346</v>
      </c>
      <c r="F1264" s="20" t="s">
        <v>2662</v>
      </c>
      <c r="G1264" s="22">
        <v>17.763692623460628</v>
      </c>
      <c r="H1264" s="22">
        <v>0.56997965066337775</v>
      </c>
      <c r="I1264" s="22">
        <v>1382773.4353268426</v>
      </c>
      <c r="J1264" s="22">
        <v>1832826.5646731574</v>
      </c>
      <c r="K1264" s="23">
        <v>4.0799999999999997E-11</v>
      </c>
    </row>
    <row r="1265" spans="1:11">
      <c r="A1265" s="20" t="s">
        <v>2663</v>
      </c>
      <c r="B1265" s="21" t="s">
        <v>24</v>
      </c>
      <c r="C1265" s="20" t="s">
        <v>111</v>
      </c>
      <c r="D1265" s="20" t="s">
        <v>112</v>
      </c>
      <c r="E1265" s="20" t="s">
        <v>346</v>
      </c>
      <c r="F1265" s="20" t="s">
        <v>2664</v>
      </c>
      <c r="G1265" s="22">
        <v>13.881150550795594</v>
      </c>
      <c r="H1265" s="22">
        <v>0.83997562233688505</v>
      </c>
      <c r="I1265" s="22">
        <v>392219.74965229473</v>
      </c>
      <c r="J1265" s="22">
        <v>2058780.2503477053</v>
      </c>
      <c r="K1265" s="23">
        <v>6E-11</v>
      </c>
    </row>
    <row r="1266" spans="1:11">
      <c r="A1266" s="20" t="s">
        <v>2665</v>
      </c>
      <c r="B1266" s="21" t="s">
        <v>24</v>
      </c>
      <c r="C1266" s="20" t="s">
        <v>111</v>
      </c>
      <c r="D1266" s="20" t="s">
        <v>112</v>
      </c>
      <c r="E1266" s="20" t="s">
        <v>200</v>
      </c>
      <c r="F1266" s="20" t="s">
        <v>2666</v>
      </c>
      <c r="G1266" s="22">
        <v>17.33190879641166</v>
      </c>
      <c r="H1266" s="22">
        <v>0.6000063423914006</v>
      </c>
      <c r="I1266" s="22">
        <v>1284139.6383866474</v>
      </c>
      <c r="J1266" s="22">
        <v>1926260.3616133526</v>
      </c>
      <c r="K1266" s="23">
        <v>2.7E-11</v>
      </c>
    </row>
    <row r="1267" spans="1:11">
      <c r="A1267" s="20" t="s">
        <v>2667</v>
      </c>
      <c r="B1267" s="21" t="s">
        <v>24</v>
      </c>
      <c r="C1267" s="20" t="s">
        <v>113</v>
      </c>
      <c r="D1267" s="20" t="s">
        <v>114</v>
      </c>
      <c r="E1267" s="20" t="s">
        <v>200</v>
      </c>
      <c r="F1267" s="20" t="s">
        <v>2668</v>
      </c>
      <c r="G1267" s="22">
        <v>19.34525874873745</v>
      </c>
      <c r="H1267" s="22">
        <v>0.45999591455233313</v>
      </c>
      <c r="I1267" s="22">
        <v>1817761.7524339361</v>
      </c>
      <c r="J1267" s="22">
        <v>1548438.2475660639</v>
      </c>
      <c r="K1267" s="23">
        <v>5.72E-11</v>
      </c>
    </row>
    <row r="1268" spans="1:11">
      <c r="A1268" s="20" t="s">
        <v>2669</v>
      </c>
      <c r="B1268" s="21" t="s">
        <v>24</v>
      </c>
      <c r="C1268" s="20" t="s">
        <v>111</v>
      </c>
      <c r="D1268" s="20" t="s">
        <v>112</v>
      </c>
      <c r="E1268" s="20" t="s">
        <v>222</v>
      </c>
      <c r="F1268" s="20" t="s">
        <v>2670</v>
      </c>
      <c r="G1268" s="22">
        <v>18.482306262312367</v>
      </c>
      <c r="H1268" s="22">
        <v>0.52000651861527358</v>
      </c>
      <c r="I1268" s="22">
        <v>1729944.5062586926</v>
      </c>
      <c r="J1268" s="22">
        <v>1874155.4937413074</v>
      </c>
      <c r="K1268" s="23">
        <v>3.7800000000000001E-11</v>
      </c>
    </row>
    <row r="1269" spans="1:11">
      <c r="A1269" s="20" t="s">
        <v>2671</v>
      </c>
      <c r="B1269" s="21" t="s">
        <v>24</v>
      </c>
      <c r="C1269" s="20" t="s">
        <v>111</v>
      </c>
      <c r="D1269" s="20" t="s">
        <v>112</v>
      </c>
      <c r="E1269" s="20" t="s">
        <v>200</v>
      </c>
      <c r="F1269" s="20" t="s">
        <v>2672</v>
      </c>
      <c r="G1269" s="22">
        <v>17.907243174412944</v>
      </c>
      <c r="H1269" s="22">
        <v>0.55999699760688848</v>
      </c>
      <c r="I1269" s="22">
        <v>1174852.016689847</v>
      </c>
      <c r="J1269" s="22">
        <v>1495247.983310153</v>
      </c>
      <c r="K1269" s="23">
        <v>4.3E-11</v>
      </c>
    </row>
    <row r="1270" spans="1:11">
      <c r="A1270" s="20" t="s">
        <v>2673</v>
      </c>
      <c r="B1270" s="21" t="s">
        <v>24</v>
      </c>
      <c r="C1270" s="20" t="s">
        <v>111</v>
      </c>
      <c r="D1270" s="20" t="s">
        <v>112</v>
      </c>
      <c r="E1270" s="20" t="s">
        <v>381</v>
      </c>
      <c r="F1270" s="20" t="s">
        <v>2674</v>
      </c>
      <c r="G1270" s="22">
        <v>12.298999880019883</v>
      </c>
      <c r="H1270" s="22">
        <v>0.95000000834354081</v>
      </c>
      <c r="I1270" s="22">
        <v>2333719.6105702384</v>
      </c>
      <c r="J1270" s="22">
        <v>44340680.389429763</v>
      </c>
      <c r="K1270" s="23">
        <v>5.144E-10</v>
      </c>
    </row>
    <row r="1271" spans="1:11">
      <c r="A1271" s="20" t="s">
        <v>2675</v>
      </c>
      <c r="B1271" s="21" t="s">
        <v>24</v>
      </c>
      <c r="C1271" s="20" t="s">
        <v>113</v>
      </c>
      <c r="D1271" s="20" t="s">
        <v>114</v>
      </c>
      <c r="E1271" s="20" t="s">
        <v>858</v>
      </c>
      <c r="F1271" s="20" t="s">
        <v>2676</v>
      </c>
      <c r="G1271" s="22">
        <v>24.809585232705441</v>
      </c>
      <c r="H1271" s="22">
        <v>8.0001026932862304E-2</v>
      </c>
      <c r="I1271" s="22">
        <v>64562491.933240607</v>
      </c>
      <c r="J1271" s="22">
        <v>5614208.0667593982</v>
      </c>
      <c r="K1271" s="23">
        <v>1.72E-10</v>
      </c>
    </row>
    <row r="1272" spans="1:11">
      <c r="A1272" s="20" t="s">
        <v>2677</v>
      </c>
      <c r="B1272" s="21" t="s">
        <v>24</v>
      </c>
      <c r="C1272" s="20" t="s">
        <v>111</v>
      </c>
      <c r="D1272" s="20" t="s">
        <v>112</v>
      </c>
      <c r="E1272" s="20" t="s">
        <v>520</v>
      </c>
      <c r="F1272" s="20" t="s">
        <v>2678</v>
      </c>
      <c r="G1272" s="22">
        <v>13.017997642564094</v>
      </c>
      <c r="H1272" s="22">
        <v>0.90000016393851923</v>
      </c>
      <c r="I1272" s="22">
        <v>18180740.194714878</v>
      </c>
      <c r="J1272" s="22">
        <v>163626959.80528513</v>
      </c>
      <c r="K1272" s="23">
        <v>8.9600000000000001E-10</v>
      </c>
    </row>
    <row r="1273" spans="1:11">
      <c r="A1273" s="20" t="s">
        <v>2679</v>
      </c>
      <c r="B1273" s="21" t="s">
        <v>24</v>
      </c>
      <c r="C1273" s="20" t="s">
        <v>111</v>
      </c>
      <c r="D1273" s="20" t="s">
        <v>112</v>
      </c>
      <c r="E1273" s="20" t="s">
        <v>286</v>
      </c>
      <c r="F1273" s="20" t="s">
        <v>2680</v>
      </c>
      <c r="G1273" s="22">
        <v>12.586598928734499</v>
      </c>
      <c r="H1273" s="22">
        <v>0.93000007449690547</v>
      </c>
      <c r="I1273" s="22">
        <v>11743481.502086252</v>
      </c>
      <c r="J1273" s="22">
        <v>156020718.49791375</v>
      </c>
      <c r="K1273" s="23">
        <v>4.4679999999999999E-9</v>
      </c>
    </row>
    <row r="1274" spans="1:11">
      <c r="A1274" s="20" t="s">
        <v>2681</v>
      </c>
      <c r="B1274" s="21" t="s">
        <v>24</v>
      </c>
      <c r="C1274" s="20" t="s">
        <v>111</v>
      </c>
      <c r="D1274" s="20" t="s">
        <v>112</v>
      </c>
      <c r="E1274" s="20" t="s">
        <v>381</v>
      </c>
      <c r="F1274" s="20" t="s">
        <v>2682</v>
      </c>
      <c r="G1274" s="22">
        <v>12.011375053777675</v>
      </c>
      <c r="H1274" s="22">
        <v>0.97000173478597529</v>
      </c>
      <c r="I1274" s="22">
        <v>453228.78998609236</v>
      </c>
      <c r="J1274" s="22">
        <v>14655271.210013907</v>
      </c>
      <c r="K1274" s="23">
        <v>8.9679999999999994E-11</v>
      </c>
    </row>
    <row r="1275" spans="1:11">
      <c r="A1275" s="20" t="s">
        <v>2683</v>
      </c>
      <c r="B1275" s="21" t="s">
        <v>24</v>
      </c>
      <c r="C1275" s="20" t="s">
        <v>111</v>
      </c>
      <c r="D1275" s="20" t="s">
        <v>112</v>
      </c>
      <c r="E1275" s="20" t="s">
        <v>520</v>
      </c>
      <c r="F1275" s="20" t="s">
        <v>2684</v>
      </c>
      <c r="G1275" s="22">
        <v>11.867607584875667</v>
      </c>
      <c r="H1275" s="22">
        <v>0.97999947253993969</v>
      </c>
      <c r="I1275" s="22">
        <v>88072.322670375594</v>
      </c>
      <c r="J1275" s="22">
        <v>4315427.6773296241</v>
      </c>
      <c r="K1275" s="23">
        <v>4.9823999999999998E-11</v>
      </c>
    </row>
    <row r="1276" spans="1:11">
      <c r="A1276" s="20" t="s">
        <v>2685</v>
      </c>
      <c r="B1276" s="21" t="s">
        <v>24</v>
      </c>
      <c r="C1276" s="20" t="s">
        <v>111</v>
      </c>
      <c r="D1276" s="20" t="s">
        <v>112</v>
      </c>
      <c r="E1276" s="20" t="s">
        <v>527</v>
      </c>
      <c r="F1276" s="20" t="s">
        <v>2686</v>
      </c>
      <c r="G1276" s="22">
        <v>12.442795830945702</v>
      </c>
      <c r="H1276" s="22">
        <v>0.94000028992032669</v>
      </c>
      <c r="I1276" s="22">
        <v>6606934.0751043139</v>
      </c>
      <c r="J1276" s="22">
        <v>103509165.92489569</v>
      </c>
      <c r="K1276" s="23">
        <v>3.5676E-9</v>
      </c>
    </row>
    <row r="1277" spans="1:11">
      <c r="A1277" s="20" t="s">
        <v>2687</v>
      </c>
      <c r="B1277" s="21" t="s">
        <v>24</v>
      </c>
      <c r="C1277" s="20" t="s">
        <v>113</v>
      </c>
      <c r="D1277" s="20" t="s">
        <v>114</v>
      </c>
      <c r="E1277" s="20" t="s">
        <v>1251</v>
      </c>
      <c r="F1277" s="20" t="s">
        <v>2688</v>
      </c>
      <c r="G1277" s="22">
        <v>20.051355973415465</v>
      </c>
      <c r="H1277" s="22">
        <v>0.4108931868278537</v>
      </c>
      <c r="I1277" s="22">
        <v>7268399.8609179407</v>
      </c>
      <c r="J1277" s="22">
        <v>5069600.1390820593</v>
      </c>
      <c r="K1277" s="23">
        <v>2.2800000000000001E-11</v>
      </c>
    </row>
    <row r="1278" spans="1:11">
      <c r="A1278" s="20" t="s">
        <v>2689</v>
      </c>
      <c r="B1278" s="21" t="s">
        <v>24</v>
      </c>
      <c r="C1278" s="20" t="s">
        <v>111</v>
      </c>
      <c r="D1278" s="20" t="s">
        <v>112</v>
      </c>
      <c r="E1278" s="20" t="s">
        <v>520</v>
      </c>
      <c r="F1278" s="20" t="s">
        <v>2690</v>
      </c>
      <c r="G1278" s="22">
        <v>12.155203721931972</v>
      </c>
      <c r="H1278" s="22">
        <v>0.95999974117302</v>
      </c>
      <c r="I1278" s="22">
        <v>2377275.3824756616</v>
      </c>
      <c r="J1278" s="22">
        <v>57054224.617524341</v>
      </c>
      <c r="K1278" s="23">
        <v>4.7240000000000004E-10</v>
      </c>
    </row>
    <row r="1279" spans="1:11">
      <c r="A1279" s="20" t="s">
        <v>2691</v>
      </c>
      <c r="B1279" s="21" t="s">
        <v>24</v>
      </c>
      <c r="C1279" s="20" t="s">
        <v>111</v>
      </c>
      <c r="D1279" s="20" t="s">
        <v>112</v>
      </c>
      <c r="E1279" s="20" t="s">
        <v>353</v>
      </c>
      <c r="F1279" s="20" t="s">
        <v>2692</v>
      </c>
      <c r="G1279" s="22">
        <v>16.900633554682205</v>
      </c>
      <c r="H1279" s="22">
        <v>0.62999766657286471</v>
      </c>
      <c r="I1279" s="22">
        <v>1092098.8873435324</v>
      </c>
      <c r="J1279" s="22">
        <v>1859501.1126564676</v>
      </c>
      <c r="K1279" s="23">
        <v>3.8600000000000001E-11</v>
      </c>
    </row>
    <row r="1280" spans="1:11">
      <c r="A1280" s="20" t="s">
        <v>2693</v>
      </c>
      <c r="B1280" s="21" t="s">
        <v>24</v>
      </c>
      <c r="C1280" s="20" t="s">
        <v>111</v>
      </c>
      <c r="D1280" s="20" t="s">
        <v>112</v>
      </c>
      <c r="E1280" s="20" t="s">
        <v>527</v>
      </c>
      <c r="F1280" s="20" t="s">
        <v>2694</v>
      </c>
      <c r="G1280" s="22">
        <v>14.024677760473883</v>
      </c>
      <c r="H1280" s="22">
        <v>0.82999459245661455</v>
      </c>
      <c r="I1280" s="22">
        <v>715892.43115438102</v>
      </c>
      <c r="J1280" s="22">
        <v>3495105.568845619</v>
      </c>
      <c r="K1280" s="23">
        <v>1.036E-11</v>
      </c>
    </row>
    <row r="1281" spans="1:11">
      <c r="A1281" s="20" t="s">
        <v>2695</v>
      </c>
      <c r="B1281" s="21" t="s">
        <v>24</v>
      </c>
      <c r="C1281" s="20" t="s">
        <v>111</v>
      </c>
      <c r="D1281" s="20" t="s">
        <v>112</v>
      </c>
      <c r="E1281" s="20" t="s">
        <v>286</v>
      </c>
      <c r="F1281" s="20" t="s">
        <v>2696</v>
      </c>
      <c r="G1281" s="22">
        <v>14.024676304666663</v>
      </c>
      <c r="H1281" s="22">
        <v>0.82999469369494694</v>
      </c>
      <c r="I1281" s="22">
        <v>431663.19332406111</v>
      </c>
      <c r="J1281" s="22">
        <v>2107452.8066759389</v>
      </c>
      <c r="K1281" s="23">
        <v>8.7600000000000006E-12</v>
      </c>
    </row>
    <row r="1282" spans="1:11">
      <c r="A1282" s="20" t="s">
        <v>2697</v>
      </c>
      <c r="B1282" s="21" t="s">
        <v>24</v>
      </c>
      <c r="C1282" s="20" t="s">
        <v>111</v>
      </c>
      <c r="D1282" s="20" t="s">
        <v>112</v>
      </c>
      <c r="E1282" s="20" t="s">
        <v>286</v>
      </c>
      <c r="F1282" s="20" t="s">
        <v>2698</v>
      </c>
      <c r="G1282" s="22">
        <v>14.024674097231154</v>
      </c>
      <c r="H1282" s="22">
        <v>0.82999484720228411</v>
      </c>
      <c r="I1282" s="22">
        <v>303987.91376912373</v>
      </c>
      <c r="J1282" s="22">
        <v>1484122.0862308762</v>
      </c>
      <c r="K1282" s="23">
        <v>4.9439999999999999E-11</v>
      </c>
    </row>
    <row r="1283" spans="1:11">
      <c r="A1283" s="20" t="s">
        <v>2699</v>
      </c>
      <c r="B1283" s="21" t="s">
        <v>24</v>
      </c>
      <c r="C1283" s="20" t="s">
        <v>111</v>
      </c>
      <c r="D1283" s="20" t="s">
        <v>112</v>
      </c>
      <c r="E1283" s="20" t="s">
        <v>286</v>
      </c>
      <c r="F1283" s="20" t="s">
        <v>2700</v>
      </c>
      <c r="G1283" s="22">
        <v>14.024674997550486</v>
      </c>
      <c r="H1283" s="22">
        <v>0.82999478459315124</v>
      </c>
      <c r="I1283" s="22">
        <v>379984.94714881771</v>
      </c>
      <c r="J1283" s="22">
        <v>1855152.0528511822</v>
      </c>
      <c r="K1283" s="23">
        <v>2.0320000000000001E-11</v>
      </c>
    </row>
    <row r="1284" spans="1:11">
      <c r="A1284" s="20" t="s">
        <v>2701</v>
      </c>
      <c r="B1284" s="21" t="s">
        <v>24</v>
      </c>
      <c r="C1284" s="20" t="s">
        <v>111</v>
      </c>
      <c r="D1284" s="20" t="s">
        <v>112</v>
      </c>
      <c r="E1284" s="20" t="s">
        <v>286</v>
      </c>
      <c r="F1284" s="20" t="s">
        <v>2700</v>
      </c>
      <c r="G1284" s="22">
        <v>14.024674997550486</v>
      </c>
      <c r="H1284" s="22">
        <v>0.82999478459315124</v>
      </c>
      <c r="I1284" s="22">
        <v>379984.94714881771</v>
      </c>
      <c r="J1284" s="22">
        <v>1855152.0528511822</v>
      </c>
      <c r="K1284" s="23">
        <v>2.0320000000000001E-11</v>
      </c>
    </row>
    <row r="1285" spans="1:11">
      <c r="A1285" s="20" t="s">
        <v>2702</v>
      </c>
      <c r="B1285" s="21" t="s">
        <v>24</v>
      </c>
      <c r="C1285" s="20" t="s">
        <v>111</v>
      </c>
      <c r="D1285" s="20" t="s">
        <v>112</v>
      </c>
      <c r="E1285" s="20" t="s">
        <v>381</v>
      </c>
      <c r="F1285" s="20" t="s">
        <v>2703</v>
      </c>
      <c r="G1285" s="22">
        <v>14.168407139235034</v>
      </c>
      <c r="H1285" s="22">
        <v>0.81999950353024798</v>
      </c>
      <c r="I1285" s="22">
        <v>4330559.9443671759</v>
      </c>
      <c r="J1285" s="22">
        <v>19728040.055632822</v>
      </c>
      <c r="K1285" s="23">
        <v>1.832E-10</v>
      </c>
    </row>
    <row r="1286" spans="1:11">
      <c r="A1286" s="20" t="s">
        <v>2704</v>
      </c>
      <c r="B1286" s="21" t="s">
        <v>24</v>
      </c>
      <c r="C1286" s="20" t="s">
        <v>111</v>
      </c>
      <c r="D1286" s="20" t="s">
        <v>112</v>
      </c>
      <c r="E1286" s="20" t="s">
        <v>346</v>
      </c>
      <c r="F1286" s="20" t="s">
        <v>2705</v>
      </c>
      <c r="G1286" s="22">
        <v>14.312575051905055</v>
      </c>
      <c r="H1286" s="22">
        <v>0.80997391850451639</v>
      </c>
      <c r="I1286" s="22">
        <v>677290.95966620266</v>
      </c>
      <c r="J1286" s="22">
        <v>2886909.0403337972</v>
      </c>
      <c r="K1286" s="23">
        <v>3.3879999999999997E-11</v>
      </c>
    </row>
    <row r="1287" spans="1:11">
      <c r="A1287" s="20" t="s">
        <v>2706</v>
      </c>
      <c r="B1287" s="21" t="s">
        <v>24</v>
      </c>
      <c r="C1287" s="20" t="s">
        <v>111</v>
      </c>
      <c r="D1287" s="20" t="s">
        <v>112</v>
      </c>
      <c r="E1287" s="20" t="s">
        <v>222</v>
      </c>
      <c r="F1287" s="20" t="s">
        <v>2707</v>
      </c>
      <c r="G1287" s="22">
        <v>15.89448427089483</v>
      </c>
      <c r="H1287" s="22">
        <v>0.69996632330355846</v>
      </c>
      <c r="I1287" s="22">
        <v>355749.93045897072</v>
      </c>
      <c r="J1287" s="22">
        <v>829950.06954102928</v>
      </c>
      <c r="K1287" s="23">
        <v>2.9799999999999998E-12</v>
      </c>
    </row>
    <row r="1288" spans="1:11">
      <c r="A1288" s="20" t="s">
        <v>2708</v>
      </c>
      <c r="B1288" s="21" t="s">
        <v>24</v>
      </c>
      <c r="C1288" s="20" t="s">
        <v>113</v>
      </c>
      <c r="D1288" s="20" t="s">
        <v>114</v>
      </c>
      <c r="E1288" s="20" t="s">
        <v>213</v>
      </c>
      <c r="F1288" s="20" t="s">
        <v>2709</v>
      </c>
      <c r="G1288" s="22">
        <v>21.502401685393259</v>
      </c>
      <c r="H1288" s="22">
        <v>0.30998597459017674</v>
      </c>
      <c r="I1288" s="22">
        <v>491289.98609179416</v>
      </c>
      <c r="J1288" s="22">
        <v>220710.01390820584</v>
      </c>
      <c r="K1288" s="23">
        <v>2.28E-12</v>
      </c>
    </row>
    <row r="1289" spans="1:11">
      <c r="A1289" s="20" t="s">
        <v>2710</v>
      </c>
      <c r="B1289" s="21" t="s">
        <v>24</v>
      </c>
      <c r="C1289" s="20" t="s">
        <v>113</v>
      </c>
      <c r="D1289" s="20" t="s">
        <v>114</v>
      </c>
      <c r="E1289" s="20" t="s">
        <v>197</v>
      </c>
      <c r="F1289" s="20" t="s">
        <v>2711</v>
      </c>
      <c r="G1289" s="22">
        <v>18.914348171701114</v>
      </c>
      <c r="H1289" s="22">
        <v>0.48996187957572229</v>
      </c>
      <c r="I1289" s="22">
        <v>641627.95549374132</v>
      </c>
      <c r="J1289" s="22">
        <v>616372.04450625868</v>
      </c>
      <c r="K1289" s="23">
        <v>4.4200000000000001E-12</v>
      </c>
    </row>
    <row r="1290" spans="1:11">
      <c r="A1290" s="20" t="s">
        <v>2712</v>
      </c>
      <c r="B1290" s="21" t="s">
        <v>24</v>
      </c>
      <c r="C1290" s="20" t="s">
        <v>111</v>
      </c>
      <c r="D1290" s="20" t="s">
        <v>112</v>
      </c>
      <c r="E1290" s="20" t="s">
        <v>286</v>
      </c>
      <c r="F1290" s="20" t="s">
        <v>2713</v>
      </c>
      <c r="G1290" s="22">
        <v>17.907217377763935</v>
      </c>
      <c r="H1290" s="22">
        <v>0.55999879153241072</v>
      </c>
      <c r="I1290" s="22">
        <v>1695412.656467315</v>
      </c>
      <c r="J1290" s="22">
        <v>2157787.3435326852</v>
      </c>
      <c r="K1290" s="23">
        <v>1.774E-10</v>
      </c>
    </row>
    <row r="1291" spans="1:11">
      <c r="A1291" s="20" t="s">
        <v>2714</v>
      </c>
      <c r="B1291" s="21" t="s">
        <v>24</v>
      </c>
      <c r="C1291" s="20" t="s">
        <v>111</v>
      </c>
      <c r="D1291" s="20" t="s">
        <v>112</v>
      </c>
      <c r="E1291" s="20" t="s">
        <v>527</v>
      </c>
      <c r="F1291" s="20" t="s">
        <v>2715</v>
      </c>
      <c r="G1291" s="22">
        <v>11.937125834626984</v>
      </c>
      <c r="H1291" s="22">
        <v>0.97516510190354766</v>
      </c>
      <c r="I1291" s="22">
        <v>339300.36300417309</v>
      </c>
      <c r="J1291" s="22">
        <v>13322940.636995828</v>
      </c>
      <c r="K1291" s="23">
        <v>3.0492000000000002E-10</v>
      </c>
    </row>
    <row r="1292" spans="1:11">
      <c r="A1292" s="20" t="s">
        <v>2716</v>
      </c>
      <c r="B1292" s="21" t="s">
        <v>24</v>
      </c>
      <c r="C1292" s="20" t="s">
        <v>111</v>
      </c>
      <c r="D1292" s="20" t="s">
        <v>112</v>
      </c>
      <c r="E1292" s="20" t="s">
        <v>197</v>
      </c>
      <c r="F1292" s="20" t="s">
        <v>2717</v>
      </c>
      <c r="G1292" s="22">
        <v>17.907829138431751</v>
      </c>
      <c r="H1292" s="22">
        <v>0.55995624906594221</v>
      </c>
      <c r="I1292" s="22">
        <v>363652.15577190538</v>
      </c>
      <c r="J1292" s="22">
        <v>462747.84422809462</v>
      </c>
      <c r="K1292" s="23">
        <v>6.1000000000000003E-12</v>
      </c>
    </row>
    <row r="1293" spans="1:11">
      <c r="A1293" s="20" t="s">
        <v>2718</v>
      </c>
      <c r="B1293" s="21" t="s">
        <v>24</v>
      </c>
      <c r="C1293" s="20" t="s">
        <v>111</v>
      </c>
      <c r="D1293" s="20" t="s">
        <v>112</v>
      </c>
      <c r="E1293" s="20" t="s">
        <v>346</v>
      </c>
      <c r="F1293" s="20" t="s">
        <v>2719</v>
      </c>
      <c r="G1293" s="22">
        <v>12.298786134815108</v>
      </c>
      <c r="H1293" s="22">
        <v>0.95001487240506899</v>
      </c>
      <c r="I1293" s="22">
        <v>151125.03477051441</v>
      </c>
      <c r="J1293" s="22">
        <v>2872274.9652294856</v>
      </c>
      <c r="K1293" s="23">
        <v>3.7639999999999999E-11</v>
      </c>
    </row>
    <row r="1294" spans="1:11">
      <c r="A1294" s="20" t="s">
        <v>2720</v>
      </c>
      <c r="B1294" s="21" t="s">
        <v>24</v>
      </c>
      <c r="C1294" s="20" t="s">
        <v>111</v>
      </c>
      <c r="D1294" s="20" t="s">
        <v>112</v>
      </c>
      <c r="E1294" s="20" t="s">
        <v>378</v>
      </c>
      <c r="F1294" s="20" t="s">
        <v>2721</v>
      </c>
      <c r="G1294" s="22">
        <v>13.736911934757471</v>
      </c>
      <c r="H1294" s="22">
        <v>0.8500061241476029</v>
      </c>
      <c r="I1294" s="22">
        <v>246454.93741307367</v>
      </c>
      <c r="J1294" s="22">
        <v>1396645.0625869264</v>
      </c>
      <c r="K1294" s="23">
        <v>5.0440000000000002E-11</v>
      </c>
    </row>
    <row r="1295" spans="1:11">
      <c r="A1295" s="20" t="s">
        <v>2722</v>
      </c>
      <c r="B1295" s="21" t="s">
        <v>24</v>
      </c>
      <c r="C1295" s="20" t="s">
        <v>111</v>
      </c>
      <c r="D1295" s="20" t="s">
        <v>112</v>
      </c>
      <c r="E1295" s="20" t="s">
        <v>286</v>
      </c>
      <c r="F1295" s="20" t="s">
        <v>2723</v>
      </c>
      <c r="G1295" s="22">
        <v>13.305520901219626</v>
      </c>
      <c r="H1295" s="22">
        <v>0.88000550061059624</v>
      </c>
      <c r="I1295" s="22">
        <v>257772.18358831716</v>
      </c>
      <c r="J1295" s="22">
        <v>1890427.8164116829</v>
      </c>
      <c r="K1295" s="23">
        <v>3.6280000000000003E-11</v>
      </c>
    </row>
    <row r="1296" spans="1:11">
      <c r="A1296" s="20" t="s">
        <v>2724</v>
      </c>
      <c r="B1296" s="21" t="s">
        <v>24</v>
      </c>
      <c r="C1296" s="20" t="s">
        <v>111</v>
      </c>
      <c r="D1296" s="20" t="s">
        <v>112</v>
      </c>
      <c r="E1296" s="20" t="s">
        <v>197</v>
      </c>
      <c r="F1296" s="20" t="s">
        <v>2725</v>
      </c>
      <c r="G1296" s="22">
        <v>17.763044287309267</v>
      </c>
      <c r="H1296" s="22">
        <v>0.57002473662661568</v>
      </c>
      <c r="I1296" s="22">
        <v>346603.05980528513</v>
      </c>
      <c r="J1296" s="22">
        <v>459496.94019471487</v>
      </c>
      <c r="K1296" s="23">
        <v>1.7E-12</v>
      </c>
    </row>
    <row r="1297" spans="1:11">
      <c r="A1297" s="20" t="s">
        <v>2726</v>
      </c>
      <c r="B1297" s="21" t="s">
        <v>24</v>
      </c>
      <c r="C1297" s="20" t="s">
        <v>111</v>
      </c>
      <c r="D1297" s="20" t="s">
        <v>112</v>
      </c>
      <c r="E1297" s="20" t="s">
        <v>222</v>
      </c>
      <c r="F1297" s="20" t="s">
        <v>2727</v>
      </c>
      <c r="G1297" s="22">
        <v>14.599664900249376</v>
      </c>
      <c r="H1297" s="22">
        <v>0.79000939497570399</v>
      </c>
      <c r="I1297" s="22">
        <v>269459.94436717662</v>
      </c>
      <c r="J1297" s="22">
        <v>1013740.0556328234</v>
      </c>
      <c r="K1297" s="23">
        <v>2.9479999999999998E-11</v>
      </c>
    </row>
    <row r="1298" spans="1:11">
      <c r="A1298" s="20" t="s">
        <v>2728</v>
      </c>
      <c r="B1298" s="21" t="s">
        <v>24</v>
      </c>
      <c r="C1298" s="20" t="s">
        <v>111</v>
      </c>
      <c r="D1298" s="20" t="s">
        <v>112</v>
      </c>
      <c r="E1298" s="20" t="s">
        <v>222</v>
      </c>
      <c r="F1298" s="20" t="s">
        <v>2729</v>
      </c>
      <c r="G1298" s="22">
        <v>17.044293384135781</v>
      </c>
      <c r="H1298" s="22">
        <v>0.62000741417692762</v>
      </c>
      <c r="I1298" s="22">
        <v>438815.43810848397</v>
      </c>
      <c r="J1298" s="22">
        <v>715984.56189151597</v>
      </c>
      <c r="K1298" s="23">
        <v>8E-14</v>
      </c>
    </row>
    <row r="1299" spans="1:11">
      <c r="A1299" s="20" t="s">
        <v>2730</v>
      </c>
      <c r="B1299" s="21" t="s">
        <v>24</v>
      </c>
      <c r="C1299" s="20" t="s">
        <v>111</v>
      </c>
      <c r="D1299" s="20" t="s">
        <v>112</v>
      </c>
      <c r="E1299" s="20" t="s">
        <v>222</v>
      </c>
      <c r="F1299" s="20" t="s">
        <v>2731</v>
      </c>
      <c r="G1299" s="22">
        <v>18.483023275214816</v>
      </c>
      <c r="H1299" s="22">
        <v>0.51995665680008241</v>
      </c>
      <c r="I1299" s="22">
        <v>575427.9554937412</v>
      </c>
      <c r="J1299" s="22">
        <v>623272.0445062588</v>
      </c>
      <c r="K1299" s="23">
        <v>4.4200000000000001E-12</v>
      </c>
    </row>
    <row r="1300" spans="1:11">
      <c r="A1300" s="20" t="s">
        <v>2732</v>
      </c>
      <c r="B1300" s="21" t="s">
        <v>24</v>
      </c>
      <c r="C1300" s="20" t="s">
        <v>111</v>
      </c>
      <c r="D1300" s="20" t="s">
        <v>112</v>
      </c>
      <c r="E1300" s="20" t="s">
        <v>346</v>
      </c>
      <c r="F1300" s="20" t="s">
        <v>2733</v>
      </c>
      <c r="G1300" s="22">
        <v>12.719457222635143</v>
      </c>
      <c r="H1300" s="22">
        <v>0.9207609720003378</v>
      </c>
      <c r="I1300" s="22">
        <v>394459.8052851184</v>
      </c>
      <c r="J1300" s="22">
        <v>4583640.1947148815</v>
      </c>
      <c r="K1300" s="23">
        <v>2.6319999999999999E-11</v>
      </c>
    </row>
    <row r="1301" spans="1:11">
      <c r="A1301" s="20" t="s">
        <v>2734</v>
      </c>
      <c r="B1301" s="21" t="s">
        <v>24</v>
      </c>
      <c r="C1301" s="20" t="s">
        <v>111</v>
      </c>
      <c r="D1301" s="20" t="s">
        <v>112</v>
      </c>
      <c r="E1301" s="20" t="s">
        <v>346</v>
      </c>
      <c r="F1301" s="20" t="s">
        <v>2735</v>
      </c>
      <c r="G1301" s="22">
        <v>17.332116514564319</v>
      </c>
      <c r="H1301" s="22">
        <v>0.59999189745727965</v>
      </c>
      <c r="I1301" s="22">
        <v>959899.44367176597</v>
      </c>
      <c r="J1301" s="22">
        <v>1439800.556328234</v>
      </c>
      <c r="K1301" s="23">
        <v>5.1240000000000002E-11</v>
      </c>
    </row>
    <row r="1302" spans="1:11">
      <c r="A1302" s="20" t="s">
        <v>2736</v>
      </c>
      <c r="B1302" s="21" t="s">
        <v>24</v>
      </c>
      <c r="C1302" s="20" t="s">
        <v>111</v>
      </c>
      <c r="D1302" s="20" t="s">
        <v>112</v>
      </c>
      <c r="E1302" s="20" t="s">
        <v>197</v>
      </c>
      <c r="F1302" s="20" t="s">
        <v>2737</v>
      </c>
      <c r="G1302" s="22">
        <v>17.043869646514114</v>
      </c>
      <c r="H1302" s="22">
        <v>0.62003688132725221</v>
      </c>
      <c r="I1302" s="22">
        <v>426736.57858136302</v>
      </c>
      <c r="J1302" s="22">
        <v>696363.42141863692</v>
      </c>
      <c r="K1302" s="23">
        <v>5.9999999999999997E-14</v>
      </c>
    </row>
    <row r="1303" spans="1:11">
      <c r="A1303" s="20" t="s">
        <v>2738</v>
      </c>
      <c r="B1303" s="21" t="s">
        <v>24</v>
      </c>
      <c r="C1303" s="20" t="s">
        <v>111</v>
      </c>
      <c r="D1303" s="20" t="s">
        <v>112</v>
      </c>
      <c r="E1303" s="20" t="s">
        <v>197</v>
      </c>
      <c r="F1303" s="20" t="s">
        <v>2739</v>
      </c>
      <c r="G1303" s="22">
        <v>17.04503871139984</v>
      </c>
      <c r="H1303" s="22">
        <v>0.61995558335188872</v>
      </c>
      <c r="I1303" s="22">
        <v>427055.91098748264</v>
      </c>
      <c r="J1303" s="22">
        <v>696644.08901251736</v>
      </c>
      <c r="K1303" s="23">
        <v>5.5400000000000002E-12</v>
      </c>
    </row>
    <row r="1304" spans="1:11">
      <c r="A1304" s="20" t="s">
        <v>2740</v>
      </c>
      <c r="B1304" s="21" t="s">
        <v>24</v>
      </c>
      <c r="C1304" s="20" t="s">
        <v>111</v>
      </c>
      <c r="D1304" s="20" t="s">
        <v>112</v>
      </c>
      <c r="E1304" s="20" t="s">
        <v>213</v>
      </c>
      <c r="F1304" s="20" t="s">
        <v>2741</v>
      </c>
      <c r="G1304" s="22">
        <v>17.475774225774227</v>
      </c>
      <c r="H1304" s="22">
        <v>0.59000179236618733</v>
      </c>
      <c r="I1304" s="22">
        <v>246244.92350486788</v>
      </c>
      <c r="J1304" s="22">
        <v>354355.07649513212</v>
      </c>
      <c r="K1304" s="23">
        <v>1.8399999999999998E-12</v>
      </c>
    </row>
    <row r="1305" spans="1:11">
      <c r="A1305" s="20" t="s">
        <v>2742</v>
      </c>
      <c r="B1305" s="21" t="s">
        <v>24</v>
      </c>
      <c r="C1305" s="20" t="s">
        <v>111</v>
      </c>
      <c r="D1305" s="20" t="s">
        <v>112</v>
      </c>
      <c r="E1305" s="20" t="s">
        <v>213</v>
      </c>
      <c r="F1305" s="20" t="s">
        <v>2743</v>
      </c>
      <c r="G1305" s="22">
        <v>15.606397730854081</v>
      </c>
      <c r="H1305" s="22">
        <v>0.72000015779874271</v>
      </c>
      <c r="I1305" s="22">
        <v>444219.74965229467</v>
      </c>
      <c r="J1305" s="22">
        <v>1142280.2503477053</v>
      </c>
      <c r="K1305" s="23">
        <v>6E-11</v>
      </c>
    </row>
    <row r="1306" spans="1:11">
      <c r="A1306" s="20" t="s">
        <v>2744</v>
      </c>
      <c r="B1306" s="21" t="s">
        <v>24</v>
      </c>
      <c r="C1306" s="20" t="s">
        <v>111</v>
      </c>
      <c r="D1306" s="20" t="s">
        <v>112</v>
      </c>
      <c r="E1306" s="20" t="s">
        <v>346</v>
      </c>
      <c r="F1306" s="20" t="s">
        <v>2745</v>
      </c>
      <c r="G1306" s="22">
        <v>13.593291843220339</v>
      </c>
      <c r="H1306" s="22">
        <v>0.85999361312793199</v>
      </c>
      <c r="I1306" s="22">
        <v>528664.11682892882</v>
      </c>
      <c r="J1306" s="22">
        <v>3247335.8831710713</v>
      </c>
      <c r="K1306" s="23">
        <v>1.256E-11</v>
      </c>
    </row>
    <row r="1307" spans="1:11">
      <c r="A1307" s="20" t="s">
        <v>2746</v>
      </c>
      <c r="B1307" s="21" t="s">
        <v>24</v>
      </c>
      <c r="C1307" s="20" t="s">
        <v>111</v>
      </c>
      <c r="D1307" s="20" t="s">
        <v>112</v>
      </c>
      <c r="E1307" s="20" t="s">
        <v>197</v>
      </c>
      <c r="F1307" s="20" t="s">
        <v>2747</v>
      </c>
      <c r="G1307" s="22">
        <v>15.894134615384617</v>
      </c>
      <c r="H1307" s="22">
        <v>0.69999063870760658</v>
      </c>
      <c r="I1307" s="22">
        <v>312009.73574408918</v>
      </c>
      <c r="J1307" s="22">
        <v>727990.26425591088</v>
      </c>
      <c r="K1307" s="23">
        <v>1.7999999999999999E-13</v>
      </c>
    </row>
    <row r="1308" spans="1:11">
      <c r="A1308" s="20" t="s">
        <v>2748</v>
      </c>
      <c r="B1308" s="21" t="s">
        <v>24</v>
      </c>
      <c r="C1308" s="20" t="s">
        <v>111</v>
      </c>
      <c r="D1308" s="20" t="s">
        <v>112</v>
      </c>
      <c r="E1308" s="20" t="s">
        <v>200</v>
      </c>
      <c r="F1308" s="20" t="s">
        <v>2749</v>
      </c>
      <c r="G1308" s="22">
        <v>14.74280739573833</v>
      </c>
      <c r="H1308" s="22">
        <v>0.78005511851611053</v>
      </c>
      <c r="I1308" s="22">
        <v>265275.5215577191</v>
      </c>
      <c r="J1308" s="22">
        <v>940824.4784422809</v>
      </c>
      <c r="K1308" s="23">
        <v>7.8000000000000001E-13</v>
      </c>
    </row>
    <row r="1309" spans="1:11">
      <c r="A1309" s="20" t="s">
        <v>2750</v>
      </c>
      <c r="B1309" s="21" t="s">
        <v>24</v>
      </c>
      <c r="C1309" s="20" t="s">
        <v>111</v>
      </c>
      <c r="D1309" s="20" t="s">
        <v>112</v>
      </c>
      <c r="E1309" s="20" t="s">
        <v>213</v>
      </c>
      <c r="F1309" s="20" t="s">
        <v>2751</v>
      </c>
      <c r="G1309" s="22">
        <v>17.763348030152184</v>
      </c>
      <c r="H1309" s="22">
        <v>0.57000361403670496</v>
      </c>
      <c r="I1309" s="22">
        <v>302330.45897079277</v>
      </c>
      <c r="J1309" s="22">
        <v>400769.54102920723</v>
      </c>
      <c r="K1309" s="23">
        <v>3.3399999999999999E-12</v>
      </c>
    </row>
    <row r="1310" spans="1:11">
      <c r="A1310" s="20" t="s">
        <v>2752</v>
      </c>
      <c r="B1310" s="21" t="s">
        <v>24</v>
      </c>
      <c r="C1310" s="20" t="s">
        <v>111</v>
      </c>
      <c r="D1310" s="20" t="s">
        <v>112</v>
      </c>
      <c r="E1310" s="20" t="s">
        <v>222</v>
      </c>
      <c r="F1310" s="20" t="s">
        <v>2753</v>
      </c>
      <c r="G1310" s="22">
        <v>15.174695071010861</v>
      </c>
      <c r="H1310" s="22">
        <v>0.75002120507573988</v>
      </c>
      <c r="I1310" s="22">
        <v>299224.61752433935</v>
      </c>
      <c r="J1310" s="22">
        <v>897775.38247566065</v>
      </c>
      <c r="K1310" s="23">
        <v>5.1800000000000001E-12</v>
      </c>
    </row>
    <row r="1311" spans="1:11">
      <c r="A1311" s="20" t="s">
        <v>2754</v>
      </c>
      <c r="B1311" s="21" t="s">
        <v>24</v>
      </c>
      <c r="C1311" s="20" t="s">
        <v>111</v>
      </c>
      <c r="D1311" s="20" t="s">
        <v>112</v>
      </c>
      <c r="E1311" s="20" t="s">
        <v>261</v>
      </c>
      <c r="F1311" s="20" t="s">
        <v>2755</v>
      </c>
      <c r="G1311" s="22">
        <v>16.324866140426902</v>
      </c>
      <c r="H1311" s="22">
        <v>0.67003712514416536</v>
      </c>
      <c r="I1311" s="22">
        <v>314471.44784422807</v>
      </c>
      <c r="J1311" s="22">
        <v>638579.55215577199</v>
      </c>
      <c r="K1311" s="23">
        <v>1.3600000000000001E-12</v>
      </c>
    </row>
    <row r="1312" spans="1:11">
      <c r="A1312" s="20" t="s">
        <v>2756</v>
      </c>
      <c r="B1312" s="21" t="s">
        <v>24</v>
      </c>
      <c r="C1312" s="20" t="s">
        <v>111</v>
      </c>
      <c r="D1312" s="20" t="s">
        <v>112</v>
      </c>
      <c r="E1312" s="20" t="s">
        <v>261</v>
      </c>
      <c r="F1312" s="20" t="s">
        <v>2755</v>
      </c>
      <c r="G1312" s="22">
        <v>16.324866140426902</v>
      </c>
      <c r="H1312" s="22">
        <v>0.67003712514416536</v>
      </c>
      <c r="I1312" s="22">
        <v>314471.44784422807</v>
      </c>
      <c r="J1312" s="22">
        <v>638579.55215577199</v>
      </c>
      <c r="K1312" s="23">
        <v>1.3600000000000001E-12</v>
      </c>
    </row>
    <row r="1313" spans="1:11">
      <c r="A1313" s="20" t="s">
        <v>2757</v>
      </c>
      <c r="B1313" s="21" t="s">
        <v>24</v>
      </c>
      <c r="C1313" s="20" t="s">
        <v>111</v>
      </c>
      <c r="D1313" s="20" t="s">
        <v>112</v>
      </c>
      <c r="E1313" s="20" t="s">
        <v>346</v>
      </c>
      <c r="F1313" s="20" t="s">
        <v>2758</v>
      </c>
      <c r="G1313" s="22">
        <v>12.442747007034052</v>
      </c>
      <c r="H1313" s="22">
        <v>0.94000368518539279</v>
      </c>
      <c r="I1313" s="22">
        <v>515176.35605006921</v>
      </c>
      <c r="J1313" s="22">
        <v>8071623.6439499306</v>
      </c>
      <c r="K1313" s="23">
        <v>1.9360000000000002E-11</v>
      </c>
    </row>
    <row r="1314" spans="1:11">
      <c r="A1314" s="20" t="s">
        <v>2759</v>
      </c>
      <c r="B1314" s="21" t="s">
        <v>24</v>
      </c>
      <c r="C1314" s="20" t="s">
        <v>111</v>
      </c>
      <c r="D1314" s="20" t="s">
        <v>112</v>
      </c>
      <c r="E1314" s="20" t="s">
        <v>2760</v>
      </c>
      <c r="F1314" s="20" t="s">
        <v>2761</v>
      </c>
      <c r="G1314" s="22">
        <v>14.455871998555695</v>
      </c>
      <c r="H1314" s="22">
        <v>0.80000890135217695</v>
      </c>
      <c r="I1314" s="22">
        <v>443100.27816411672</v>
      </c>
      <c r="J1314" s="22">
        <v>1772499.7218358833</v>
      </c>
      <c r="K1314" s="23">
        <v>3.2279999999999997E-11</v>
      </c>
    </row>
    <row r="1315" spans="1:11">
      <c r="A1315" s="20" t="s">
        <v>2762</v>
      </c>
      <c r="B1315" s="21" t="s">
        <v>24</v>
      </c>
      <c r="C1315" s="20" t="s">
        <v>111</v>
      </c>
      <c r="D1315" s="20" t="s">
        <v>112</v>
      </c>
      <c r="E1315" s="20" t="s">
        <v>200</v>
      </c>
      <c r="F1315" s="20" t="s">
        <v>2763</v>
      </c>
      <c r="G1315" s="22">
        <v>15.031402760351318</v>
      </c>
      <c r="H1315" s="22">
        <v>0.7599858998364869</v>
      </c>
      <c r="I1315" s="22">
        <v>478228.09457579983</v>
      </c>
      <c r="J1315" s="22">
        <v>1514271.9054242002</v>
      </c>
      <c r="K1315" s="23">
        <v>3.9999999999999999E-12</v>
      </c>
    </row>
    <row r="1316" spans="1:11">
      <c r="A1316" s="20" t="s">
        <v>2764</v>
      </c>
      <c r="B1316" s="21" t="s">
        <v>24</v>
      </c>
      <c r="C1316" s="20" t="s">
        <v>111</v>
      </c>
      <c r="D1316" s="20" t="s">
        <v>112</v>
      </c>
      <c r="E1316" s="20" t="s">
        <v>660</v>
      </c>
      <c r="F1316" s="20" t="s">
        <v>2765</v>
      </c>
      <c r="G1316" s="22">
        <v>14.456230260413562</v>
      </c>
      <c r="H1316" s="22">
        <v>0.79998398745385524</v>
      </c>
      <c r="I1316" s="22">
        <v>127545.81084840051</v>
      </c>
      <c r="J1316" s="22">
        <v>510132.18915159948</v>
      </c>
      <c r="K1316" s="23">
        <v>7.9999999999999998E-12</v>
      </c>
    </row>
    <row r="1317" spans="1:11">
      <c r="A1317" s="20" t="s">
        <v>2766</v>
      </c>
      <c r="B1317" s="21" t="s">
        <v>24</v>
      </c>
      <c r="C1317" s="20" t="s">
        <v>111</v>
      </c>
      <c r="D1317" s="20" t="s">
        <v>112</v>
      </c>
      <c r="E1317" s="20" t="s">
        <v>252</v>
      </c>
      <c r="F1317" s="20" t="s">
        <v>2767</v>
      </c>
      <c r="G1317" s="22">
        <v>12.44334022666537</v>
      </c>
      <c r="H1317" s="22">
        <v>0.93996243208168495</v>
      </c>
      <c r="I1317" s="22">
        <v>22847.956884561892</v>
      </c>
      <c r="J1317" s="22">
        <v>357713.04311543808</v>
      </c>
      <c r="K1317" s="23">
        <v>1.036E-12</v>
      </c>
    </row>
    <row r="1318" spans="1:11">
      <c r="A1318" s="20" t="s">
        <v>2768</v>
      </c>
      <c r="B1318" s="21" t="s">
        <v>24</v>
      </c>
      <c r="C1318" s="20" t="s">
        <v>111</v>
      </c>
      <c r="D1318" s="20" t="s">
        <v>112</v>
      </c>
      <c r="E1318" s="20" t="s">
        <v>197</v>
      </c>
      <c r="F1318" s="20" t="s">
        <v>2769</v>
      </c>
      <c r="G1318" s="22">
        <v>12.443307354335193</v>
      </c>
      <c r="H1318" s="22">
        <v>0.93996471805735793</v>
      </c>
      <c r="I1318" s="22">
        <v>49969.706536856756</v>
      </c>
      <c r="J1318" s="22">
        <v>782369.29346314329</v>
      </c>
      <c r="K1318" s="23">
        <v>1.5319999999999999E-12</v>
      </c>
    </row>
    <row r="1319" spans="1:11">
      <c r="A1319" s="20" t="s">
        <v>2770</v>
      </c>
      <c r="B1319" s="21" t="s">
        <v>24</v>
      </c>
      <c r="C1319" s="20" t="s">
        <v>111</v>
      </c>
      <c r="D1319" s="20" t="s">
        <v>112</v>
      </c>
      <c r="E1319" s="20" t="s">
        <v>346</v>
      </c>
      <c r="F1319" s="20" t="s">
        <v>2771</v>
      </c>
      <c r="G1319" s="22">
        <v>13.737670017740982</v>
      </c>
      <c r="H1319" s="22">
        <v>0.84995340627670501</v>
      </c>
      <c r="I1319" s="22">
        <v>177610.15299026427</v>
      </c>
      <c r="J1319" s="22">
        <v>1006089.8470097358</v>
      </c>
      <c r="K1319" s="23">
        <v>4.2640000000000001E-11</v>
      </c>
    </row>
    <row r="1320" spans="1:11">
      <c r="A1320" s="20" t="s">
        <v>2772</v>
      </c>
      <c r="B1320" s="21" t="s">
        <v>24</v>
      </c>
      <c r="C1320" s="20" t="s">
        <v>111</v>
      </c>
      <c r="D1320" s="20" t="s">
        <v>112</v>
      </c>
      <c r="E1320" s="20" t="s">
        <v>197</v>
      </c>
      <c r="F1320" s="20" t="s">
        <v>2773</v>
      </c>
      <c r="G1320" s="22">
        <v>16.038052019922524</v>
      </c>
      <c r="H1320" s="22">
        <v>0.68998247427520698</v>
      </c>
      <c r="I1320" s="22">
        <v>280100.83449235052</v>
      </c>
      <c r="J1320" s="22">
        <v>623399.16550764954</v>
      </c>
      <c r="K1320" s="23">
        <v>1.8960000000000002E-11</v>
      </c>
    </row>
    <row r="1321" spans="1:11">
      <c r="A1321" s="20" t="s">
        <v>2774</v>
      </c>
      <c r="B1321" s="21" t="s">
        <v>24</v>
      </c>
      <c r="C1321" s="20" t="s">
        <v>111</v>
      </c>
      <c r="D1321" s="20" t="s">
        <v>112</v>
      </c>
      <c r="E1321" s="20" t="s">
        <v>346</v>
      </c>
      <c r="F1321" s="20" t="s">
        <v>2775</v>
      </c>
      <c r="G1321" s="22">
        <v>15.750153742673202</v>
      </c>
      <c r="H1321" s="22">
        <v>0.71000321678211387</v>
      </c>
      <c r="I1321" s="22">
        <v>603599.30458970822</v>
      </c>
      <c r="J1321" s="22">
        <v>1477800.6954102919</v>
      </c>
      <c r="K1321" s="23">
        <v>2.212E-11</v>
      </c>
    </row>
    <row r="1322" spans="1:11">
      <c r="A1322" s="20" t="s">
        <v>2776</v>
      </c>
      <c r="B1322" s="21" t="s">
        <v>24</v>
      </c>
      <c r="C1322" s="20" t="s">
        <v>111</v>
      </c>
      <c r="D1322" s="20" t="s">
        <v>112</v>
      </c>
      <c r="E1322" s="20" t="s">
        <v>200</v>
      </c>
      <c r="F1322" s="20" t="s">
        <v>2777</v>
      </c>
      <c r="G1322" s="22">
        <v>15.462643450732093</v>
      </c>
      <c r="H1322" s="22">
        <v>0.72999697839137045</v>
      </c>
      <c r="I1322" s="22">
        <v>1228135.7440890123</v>
      </c>
      <c r="J1322" s="22">
        <v>3320464.2559109875</v>
      </c>
      <c r="K1322" s="23">
        <v>3.6200000000000002E-11</v>
      </c>
    </row>
    <row r="1323" spans="1:11">
      <c r="A1323" s="20" t="s">
        <v>2778</v>
      </c>
      <c r="B1323" s="21" t="s">
        <v>24</v>
      </c>
      <c r="C1323" s="20" t="s">
        <v>111</v>
      </c>
      <c r="D1323" s="20" t="s">
        <v>112</v>
      </c>
      <c r="E1323" s="20" t="s">
        <v>213</v>
      </c>
      <c r="F1323" s="20" t="s">
        <v>2779</v>
      </c>
      <c r="G1323" s="22">
        <v>15.031224670424372</v>
      </c>
      <c r="H1323" s="22">
        <v>0.7599982843932982</v>
      </c>
      <c r="I1323" s="22">
        <v>515211.68289290677</v>
      </c>
      <c r="J1323" s="22">
        <v>1631488.3171070933</v>
      </c>
      <c r="K1323" s="23">
        <v>3.2080000000000001E-11</v>
      </c>
    </row>
    <row r="1324" spans="1:11">
      <c r="A1324" s="20" t="s">
        <v>2780</v>
      </c>
      <c r="B1324" s="21" t="s">
        <v>24</v>
      </c>
      <c r="C1324" s="20" t="s">
        <v>111</v>
      </c>
      <c r="D1324" s="20" t="s">
        <v>112</v>
      </c>
      <c r="E1324" s="20" t="s">
        <v>200</v>
      </c>
      <c r="F1324" s="20" t="s">
        <v>2781</v>
      </c>
      <c r="G1324" s="22">
        <v>16.325266688661607</v>
      </c>
      <c r="H1324" s="22">
        <v>0.6700092706076769</v>
      </c>
      <c r="I1324" s="22">
        <v>600121.14047287882</v>
      </c>
      <c r="J1324" s="22">
        <v>1218478.8595271213</v>
      </c>
      <c r="K1324" s="23">
        <v>1.156E-11</v>
      </c>
    </row>
    <row r="1325" spans="1:11">
      <c r="A1325" s="20" t="s">
        <v>2782</v>
      </c>
      <c r="B1325" s="21" t="s">
        <v>24</v>
      </c>
      <c r="C1325" s="20" t="s">
        <v>111</v>
      </c>
      <c r="D1325" s="20" t="s">
        <v>112</v>
      </c>
      <c r="E1325" s="20" t="s">
        <v>346</v>
      </c>
      <c r="F1325" s="20" t="s">
        <v>2783</v>
      </c>
      <c r="G1325" s="22">
        <v>13.017962307005922</v>
      </c>
      <c r="H1325" s="22">
        <v>0.90000262120960206</v>
      </c>
      <c r="I1325" s="22">
        <v>369820.3059805287</v>
      </c>
      <c r="J1325" s="22">
        <v>3328479.6940194713</v>
      </c>
      <c r="K1325" s="23">
        <v>4.56E-12</v>
      </c>
    </row>
    <row r="1326" spans="1:11">
      <c r="A1326" s="20" t="s">
        <v>2784</v>
      </c>
      <c r="B1326" s="21" t="s">
        <v>24</v>
      </c>
      <c r="C1326" s="20" t="s">
        <v>111</v>
      </c>
      <c r="D1326" s="20" t="s">
        <v>112</v>
      </c>
      <c r="E1326" s="20" t="s">
        <v>346</v>
      </c>
      <c r="F1326" s="20" t="s">
        <v>2785</v>
      </c>
      <c r="G1326" s="22">
        <v>12.155102729137974</v>
      </c>
      <c r="H1326" s="22">
        <v>0.96000676431585719</v>
      </c>
      <c r="I1326" s="22">
        <v>284583.86648122343</v>
      </c>
      <c r="J1326" s="22">
        <v>6831216.1335187769</v>
      </c>
      <c r="K1326" s="23">
        <v>2.148E-11</v>
      </c>
    </row>
    <row r="1327" spans="1:11">
      <c r="A1327" s="20" t="s">
        <v>2786</v>
      </c>
      <c r="B1327" s="21" t="s">
        <v>24</v>
      </c>
      <c r="C1327" s="20" t="s">
        <v>113</v>
      </c>
      <c r="D1327" s="20" t="s">
        <v>114</v>
      </c>
      <c r="E1327" s="20" t="s">
        <v>200</v>
      </c>
      <c r="F1327" s="20" t="s">
        <v>2787</v>
      </c>
      <c r="G1327" s="22">
        <v>19.2009405728944</v>
      </c>
      <c r="H1327" s="22">
        <v>0.47003194903376916</v>
      </c>
      <c r="I1327" s="22">
        <v>867716.68984700972</v>
      </c>
      <c r="J1327" s="22">
        <v>769583.31015299028</v>
      </c>
      <c r="K1327" s="23">
        <v>3.8E-12</v>
      </c>
    </row>
    <row r="1328" spans="1:11">
      <c r="A1328" s="20" t="s">
        <v>2788</v>
      </c>
      <c r="B1328" s="21" t="s">
        <v>24</v>
      </c>
      <c r="C1328" s="20" t="s">
        <v>111</v>
      </c>
      <c r="D1328" s="20" t="s">
        <v>112</v>
      </c>
      <c r="E1328" s="20" t="s">
        <v>222</v>
      </c>
      <c r="F1328" s="20" t="s">
        <v>2789</v>
      </c>
      <c r="G1328" s="22">
        <v>16.180966155626265</v>
      </c>
      <c r="H1328" s="22">
        <v>0.6800440781901067</v>
      </c>
      <c r="I1328" s="22">
        <v>553043.81084840058</v>
      </c>
      <c r="J1328" s="22">
        <v>1175456.1891515995</v>
      </c>
      <c r="K1328" s="23">
        <v>1.7959999999999999E-11</v>
      </c>
    </row>
    <row r="1329" spans="1:11">
      <c r="A1329" s="20" t="s">
        <v>2790</v>
      </c>
      <c r="B1329" s="21" t="s">
        <v>24</v>
      </c>
      <c r="C1329" s="20" t="s">
        <v>111</v>
      </c>
      <c r="D1329" s="20" t="s">
        <v>112</v>
      </c>
      <c r="E1329" s="20" t="s">
        <v>200</v>
      </c>
      <c r="F1329" s="20" t="s">
        <v>2791</v>
      </c>
      <c r="G1329" s="22">
        <v>15.462999246420498</v>
      </c>
      <c r="H1329" s="22">
        <v>0.72997223599301131</v>
      </c>
      <c r="I1329" s="22">
        <v>358326.84283727402</v>
      </c>
      <c r="J1329" s="22">
        <v>968673.15716272604</v>
      </c>
      <c r="K1329" s="23">
        <v>1.1999999999999999E-13</v>
      </c>
    </row>
    <row r="1330" spans="1:11">
      <c r="A1330" s="20" t="s">
        <v>2792</v>
      </c>
      <c r="B1330" s="21" t="s">
        <v>24</v>
      </c>
      <c r="C1330" s="20" t="s">
        <v>111</v>
      </c>
      <c r="D1330" s="20" t="s">
        <v>112</v>
      </c>
      <c r="E1330" s="20" t="s">
        <v>200</v>
      </c>
      <c r="F1330" s="20" t="s">
        <v>2793</v>
      </c>
      <c r="G1330" s="22">
        <v>15.462566751799397</v>
      </c>
      <c r="H1330" s="22">
        <v>0.73000231211408928</v>
      </c>
      <c r="I1330" s="22">
        <v>465152.01668984699</v>
      </c>
      <c r="J1330" s="22">
        <v>1257647.983310153</v>
      </c>
      <c r="K1330" s="23">
        <v>3.488E-11</v>
      </c>
    </row>
    <row r="1331" spans="1:11">
      <c r="A1331" s="20" t="s">
        <v>2794</v>
      </c>
      <c r="B1331" s="21" t="s">
        <v>24</v>
      </c>
      <c r="C1331" s="20" t="s">
        <v>111</v>
      </c>
      <c r="D1331" s="20" t="s">
        <v>112</v>
      </c>
      <c r="E1331" s="20" t="s">
        <v>346</v>
      </c>
      <c r="F1331" s="20" t="s">
        <v>2795</v>
      </c>
      <c r="G1331" s="22">
        <v>14.02497659419536</v>
      </c>
      <c r="H1331" s="22">
        <v>0.82997381125206116</v>
      </c>
      <c r="I1331" s="22">
        <v>163446.17524339361</v>
      </c>
      <c r="J1331" s="22">
        <v>797853.82475660637</v>
      </c>
      <c r="K1331" s="23">
        <v>5.7199999999999999E-12</v>
      </c>
    </row>
    <row r="1332" spans="1:11">
      <c r="A1332" s="20" t="s">
        <v>2796</v>
      </c>
      <c r="B1332" s="21" t="s">
        <v>24</v>
      </c>
      <c r="C1332" s="20" t="s">
        <v>111</v>
      </c>
      <c r="D1332" s="20" t="s">
        <v>112</v>
      </c>
      <c r="E1332" s="20" t="s">
        <v>346</v>
      </c>
      <c r="F1332" s="20" t="s">
        <v>2797</v>
      </c>
      <c r="G1332" s="22">
        <v>13.73688945686901</v>
      </c>
      <c r="H1332" s="22">
        <v>0.85000768728310083</v>
      </c>
      <c r="I1332" s="22">
        <v>586844.92350486794</v>
      </c>
      <c r="J1332" s="22">
        <v>3325655.0764951319</v>
      </c>
      <c r="K1332" s="23">
        <v>2.132E-11</v>
      </c>
    </row>
    <row r="1333" spans="1:11">
      <c r="A1333" s="20" t="s">
        <v>2798</v>
      </c>
      <c r="B1333" s="21" t="s">
        <v>24</v>
      </c>
      <c r="C1333" s="20" t="s">
        <v>111</v>
      </c>
      <c r="D1333" s="20" t="s">
        <v>112</v>
      </c>
      <c r="E1333" s="20" t="s">
        <v>381</v>
      </c>
      <c r="F1333" s="20" t="s">
        <v>2799</v>
      </c>
      <c r="G1333" s="22">
        <v>12.15520263469951</v>
      </c>
      <c r="H1333" s="22">
        <v>0.95999981678028445</v>
      </c>
      <c r="I1333" s="22">
        <v>802827.67732962279</v>
      </c>
      <c r="J1333" s="22">
        <v>19267772.322670378</v>
      </c>
      <c r="K1333" s="23">
        <v>2.4508E-10</v>
      </c>
    </row>
    <row r="1334" spans="1:11">
      <c r="A1334" s="20" t="s">
        <v>2800</v>
      </c>
      <c r="B1334" s="21" t="s">
        <v>24</v>
      </c>
      <c r="C1334" s="20" t="s">
        <v>111</v>
      </c>
      <c r="D1334" s="20" t="s">
        <v>112</v>
      </c>
      <c r="E1334" s="20" t="s">
        <v>231</v>
      </c>
      <c r="F1334" s="20" t="s">
        <v>2801</v>
      </c>
      <c r="G1334" s="22">
        <v>12.738981549815499</v>
      </c>
      <c r="H1334" s="22">
        <v>0.91940323019363712</v>
      </c>
      <c r="I1334" s="22">
        <v>54604.311543810851</v>
      </c>
      <c r="J1334" s="22">
        <v>622895.68845618912</v>
      </c>
      <c r="K1334" s="23">
        <v>3.0120000000000001E-12</v>
      </c>
    </row>
    <row r="1335" spans="1:11">
      <c r="A1335" s="20" t="s">
        <v>2802</v>
      </c>
      <c r="B1335" s="21" t="s">
        <v>24</v>
      </c>
      <c r="C1335" s="20" t="s">
        <v>111</v>
      </c>
      <c r="D1335" s="20" t="s">
        <v>112</v>
      </c>
      <c r="E1335" s="20" t="s">
        <v>213</v>
      </c>
      <c r="F1335" s="20" t="s">
        <v>2803</v>
      </c>
      <c r="G1335" s="22">
        <v>15.606179985063481</v>
      </c>
      <c r="H1335" s="22">
        <v>0.7200153000651266</v>
      </c>
      <c r="I1335" s="22">
        <v>149959.8052851182</v>
      </c>
      <c r="J1335" s="22">
        <v>385640.19471488183</v>
      </c>
      <c r="K1335" s="23">
        <v>3.1599999999999999E-12</v>
      </c>
    </row>
    <row r="1336" spans="1:11">
      <c r="A1336" s="20" t="s">
        <v>2804</v>
      </c>
      <c r="B1336" s="21" t="s">
        <v>24</v>
      </c>
      <c r="C1336" s="20" t="s">
        <v>111</v>
      </c>
      <c r="D1336" s="20" t="s">
        <v>112</v>
      </c>
      <c r="E1336" s="20" t="s">
        <v>213</v>
      </c>
      <c r="F1336" s="20" t="s">
        <v>2805</v>
      </c>
      <c r="G1336" s="22">
        <v>16.036343115124154</v>
      </c>
      <c r="H1336" s="22">
        <v>0.69010131327370283</v>
      </c>
      <c r="I1336" s="22">
        <v>164742.14186369957</v>
      </c>
      <c r="J1336" s="22">
        <v>366857.85813630041</v>
      </c>
      <c r="K1336" s="23">
        <v>6.0000000000000003E-12</v>
      </c>
    </row>
    <row r="1337" spans="1:11">
      <c r="A1337" s="20" t="s">
        <v>2806</v>
      </c>
      <c r="B1337" s="21" t="s">
        <v>24</v>
      </c>
      <c r="C1337" s="20" t="s">
        <v>111</v>
      </c>
      <c r="D1337" s="20" t="s">
        <v>112</v>
      </c>
      <c r="E1337" s="20" t="s">
        <v>200</v>
      </c>
      <c r="F1337" s="20" t="s">
        <v>2807</v>
      </c>
      <c r="G1337" s="22">
        <v>16.900688108860368</v>
      </c>
      <c r="H1337" s="22">
        <v>0.62999387281916774</v>
      </c>
      <c r="I1337" s="22">
        <v>478565.92489568843</v>
      </c>
      <c r="J1337" s="22">
        <v>814834.07510431157</v>
      </c>
      <c r="K1337" s="23">
        <v>6.5600000000000003E-12</v>
      </c>
    </row>
    <row r="1338" spans="1:11">
      <c r="A1338" s="20" t="s">
        <v>2808</v>
      </c>
      <c r="B1338" s="21" t="s">
        <v>24</v>
      </c>
      <c r="C1338" s="20" t="s">
        <v>111</v>
      </c>
      <c r="D1338" s="20" t="s">
        <v>112</v>
      </c>
      <c r="E1338" s="20" t="s">
        <v>378</v>
      </c>
      <c r="F1338" s="20" t="s">
        <v>2809</v>
      </c>
      <c r="G1338" s="22">
        <v>15.174759313520301</v>
      </c>
      <c r="H1338" s="22">
        <v>0.75001673758551457</v>
      </c>
      <c r="I1338" s="22">
        <v>45387.961057023633</v>
      </c>
      <c r="J1338" s="22">
        <v>136176.03894297636</v>
      </c>
      <c r="K1338" s="23">
        <v>5.2640000000000002E-12</v>
      </c>
    </row>
    <row r="1339" spans="1:11">
      <c r="A1339" s="20" t="s">
        <v>2810</v>
      </c>
      <c r="B1339" s="21" t="s">
        <v>24</v>
      </c>
      <c r="C1339" s="20" t="s">
        <v>111</v>
      </c>
      <c r="D1339" s="20" t="s">
        <v>112</v>
      </c>
      <c r="E1339" s="20" t="s">
        <v>378</v>
      </c>
      <c r="F1339" s="20" t="s">
        <v>2811</v>
      </c>
      <c r="G1339" s="22">
        <v>15.174775568112326</v>
      </c>
      <c r="H1339" s="22">
        <v>0.75001560722445582</v>
      </c>
      <c r="I1339" s="22">
        <v>51098.059805285106</v>
      </c>
      <c r="J1339" s="22">
        <v>153306.9401947149</v>
      </c>
      <c r="K1339" s="23">
        <v>8.9600000000000002E-13</v>
      </c>
    </row>
    <row r="1340" spans="1:11">
      <c r="A1340" s="20" t="s">
        <v>2812</v>
      </c>
      <c r="B1340" s="21" t="s">
        <v>24</v>
      </c>
      <c r="C1340" s="20" t="s">
        <v>111</v>
      </c>
      <c r="D1340" s="20" t="s">
        <v>112</v>
      </c>
      <c r="E1340" s="20" t="s">
        <v>378</v>
      </c>
      <c r="F1340" s="20" t="s">
        <v>2813</v>
      </c>
      <c r="G1340" s="22">
        <v>15.174791239162802</v>
      </c>
      <c r="H1340" s="22">
        <v>0.75001451744347691</v>
      </c>
      <c r="I1340" s="22">
        <v>317839.29207232269</v>
      </c>
      <c r="J1340" s="22">
        <v>953591.70792767731</v>
      </c>
      <c r="K1340" s="23">
        <v>4.7400000000000004E-12</v>
      </c>
    </row>
    <row r="1341" spans="1:11">
      <c r="A1341" s="20" t="s">
        <v>2814</v>
      </c>
      <c r="B1341" s="21" t="s">
        <v>24</v>
      </c>
      <c r="C1341" s="20" t="s">
        <v>111</v>
      </c>
      <c r="D1341" s="20" t="s">
        <v>112</v>
      </c>
      <c r="E1341" s="20" t="s">
        <v>346</v>
      </c>
      <c r="F1341" s="20" t="s">
        <v>2815</v>
      </c>
      <c r="G1341" s="22">
        <v>14.456246456246456</v>
      </c>
      <c r="H1341" s="22">
        <v>0.79998286117896689</v>
      </c>
      <c r="I1341" s="22">
        <v>105829.06815020862</v>
      </c>
      <c r="J1341" s="22">
        <v>423270.93184979138</v>
      </c>
      <c r="K1341" s="23">
        <v>5.4199999999999999E-12</v>
      </c>
    </row>
    <row r="1342" spans="1:11">
      <c r="A1342" s="20" t="s">
        <v>2816</v>
      </c>
      <c r="B1342" s="21" t="s">
        <v>24</v>
      </c>
      <c r="C1342" s="20" t="s">
        <v>113</v>
      </c>
      <c r="D1342" s="20" t="s">
        <v>114</v>
      </c>
      <c r="E1342" s="20" t="s">
        <v>213</v>
      </c>
      <c r="F1342" s="20" t="s">
        <v>2817</v>
      </c>
      <c r="G1342" s="22">
        <v>19.201006795872136</v>
      </c>
      <c r="H1342" s="22">
        <v>0.47002734381974026</v>
      </c>
      <c r="I1342" s="22">
        <v>210558.13630041722</v>
      </c>
      <c r="J1342" s="22">
        <v>186741.86369958281</v>
      </c>
      <c r="K1342" s="23">
        <v>3.5399999999999999E-12</v>
      </c>
    </row>
    <row r="1343" spans="1:11">
      <c r="A1343" s="20" t="s">
        <v>2818</v>
      </c>
      <c r="B1343" s="21" t="s">
        <v>24</v>
      </c>
      <c r="C1343" s="20" t="s">
        <v>111</v>
      </c>
      <c r="D1343" s="20" t="s">
        <v>112</v>
      </c>
      <c r="E1343" s="20" t="s">
        <v>222</v>
      </c>
      <c r="F1343" s="20" t="s">
        <v>2819</v>
      </c>
      <c r="G1343" s="22">
        <v>17.907197549770292</v>
      </c>
      <c r="H1343" s="22">
        <v>0.56000017039149574</v>
      </c>
      <c r="I1343" s="22">
        <v>574639.7774687066</v>
      </c>
      <c r="J1343" s="22">
        <v>731360.2225312934</v>
      </c>
      <c r="K1343" s="23">
        <v>7.7200000000000002E-12</v>
      </c>
    </row>
    <row r="1344" spans="1:11">
      <c r="A1344" s="20" t="s">
        <v>2820</v>
      </c>
      <c r="B1344" s="21" t="s">
        <v>24</v>
      </c>
      <c r="C1344" s="20" t="s">
        <v>111</v>
      </c>
      <c r="D1344" s="20" t="s">
        <v>112</v>
      </c>
      <c r="E1344" s="20" t="s">
        <v>200</v>
      </c>
      <c r="F1344" s="20" t="s">
        <v>2464</v>
      </c>
      <c r="G1344" s="22">
        <v>14.599835759611796</v>
      </c>
      <c r="H1344" s="22">
        <v>0.78999751323979162</v>
      </c>
      <c r="I1344" s="22">
        <v>281298.33101529913</v>
      </c>
      <c r="J1344" s="22">
        <v>1058201.6689847009</v>
      </c>
      <c r="K1344" s="23">
        <v>1.196E-11</v>
      </c>
    </row>
    <row r="1345" spans="1:11">
      <c r="A1345" s="20" t="s">
        <v>2821</v>
      </c>
      <c r="B1345" s="21" t="s">
        <v>24</v>
      </c>
      <c r="C1345" s="20" t="s">
        <v>111</v>
      </c>
      <c r="D1345" s="20" t="s">
        <v>112</v>
      </c>
      <c r="E1345" s="20" t="s">
        <v>286</v>
      </c>
      <c r="F1345" s="20" t="s">
        <v>2822</v>
      </c>
      <c r="G1345" s="22">
        <v>17.90743733167599</v>
      </c>
      <c r="H1345" s="22">
        <v>0.55998349571098827</v>
      </c>
      <c r="I1345" s="22">
        <v>637187.89986091794</v>
      </c>
      <c r="J1345" s="22">
        <v>810912.10013908206</v>
      </c>
      <c r="K1345" s="23">
        <v>8.3999999999999995E-13</v>
      </c>
    </row>
    <row r="1346" spans="1:11">
      <c r="A1346" s="20" t="s">
        <v>2823</v>
      </c>
      <c r="B1346" s="21" t="s">
        <v>24</v>
      </c>
      <c r="C1346" s="20" t="s">
        <v>111</v>
      </c>
      <c r="D1346" s="20" t="s">
        <v>112</v>
      </c>
      <c r="E1346" s="20" t="s">
        <v>222</v>
      </c>
      <c r="F1346" s="20" t="s">
        <v>2824</v>
      </c>
      <c r="G1346" s="22">
        <v>16.468966122520627</v>
      </c>
      <c r="H1346" s="22">
        <v>0.66001626408062408</v>
      </c>
      <c r="I1346" s="22">
        <v>387377.46870653692</v>
      </c>
      <c r="J1346" s="22">
        <v>752022.53129346308</v>
      </c>
      <c r="K1346" s="23">
        <v>2.0600000000000001E-12</v>
      </c>
    </row>
    <row r="1347" spans="1:11">
      <c r="A1347" s="20" t="s">
        <v>2825</v>
      </c>
      <c r="B1347" s="21" t="s">
        <v>24</v>
      </c>
      <c r="C1347" s="20" t="s">
        <v>111</v>
      </c>
      <c r="D1347" s="20" t="s">
        <v>112</v>
      </c>
      <c r="E1347" s="20" t="s">
        <v>197</v>
      </c>
      <c r="F1347" s="20" t="s">
        <v>2826</v>
      </c>
      <c r="G1347" s="22">
        <v>14.600525028339598</v>
      </c>
      <c r="H1347" s="22">
        <v>0.78994958078305988</v>
      </c>
      <c r="I1347" s="22">
        <v>352065.50764951331</v>
      </c>
      <c r="J1347" s="22">
        <v>1324034.4923504866</v>
      </c>
      <c r="K1347" s="23">
        <v>3.1680000000000001E-11</v>
      </c>
    </row>
    <row r="1348" spans="1:11">
      <c r="A1348" s="20" t="s">
        <v>2827</v>
      </c>
      <c r="B1348" s="21" t="s">
        <v>24</v>
      </c>
      <c r="C1348" s="20" t="s">
        <v>113</v>
      </c>
      <c r="D1348" s="20" t="s">
        <v>114</v>
      </c>
      <c r="E1348" s="20" t="s">
        <v>874</v>
      </c>
      <c r="F1348" s="20" t="s">
        <v>2828</v>
      </c>
      <c r="G1348" s="22">
        <v>20.78420586770255</v>
      </c>
      <c r="H1348" s="22">
        <v>0.35993005092471841</v>
      </c>
      <c r="I1348" s="22">
        <v>357226.87899860909</v>
      </c>
      <c r="J1348" s="22">
        <v>200879.12100139089</v>
      </c>
      <c r="K1348" s="23">
        <v>2.5799999999999999E-12</v>
      </c>
    </row>
    <row r="1349" spans="1:11">
      <c r="A1349" s="20" t="s">
        <v>2829</v>
      </c>
      <c r="B1349" s="21" t="s">
        <v>24</v>
      </c>
      <c r="C1349" s="20" t="s">
        <v>113</v>
      </c>
      <c r="D1349" s="20" t="s">
        <v>114</v>
      </c>
      <c r="E1349" s="20" t="s">
        <v>874</v>
      </c>
      <c r="F1349" s="20" t="s">
        <v>2830</v>
      </c>
      <c r="G1349" s="22">
        <v>20.784213193954113</v>
      </c>
      <c r="H1349" s="22">
        <v>0.35992954144964451</v>
      </c>
      <c r="I1349" s="22">
        <v>436941.53824756597</v>
      </c>
      <c r="J1349" s="22">
        <v>245704.46175243403</v>
      </c>
      <c r="K1349" s="23">
        <v>9.1999999999999992E-13</v>
      </c>
    </row>
    <row r="1350" spans="1:11">
      <c r="A1350" s="20" t="s">
        <v>2831</v>
      </c>
      <c r="B1350" s="21" t="s">
        <v>24</v>
      </c>
      <c r="C1350" s="20" t="s">
        <v>113</v>
      </c>
      <c r="D1350" s="20" t="s">
        <v>114</v>
      </c>
      <c r="E1350" s="20" t="s">
        <v>474</v>
      </c>
      <c r="F1350" s="20" t="s">
        <v>2832</v>
      </c>
      <c r="G1350" s="22">
        <v>20.784195551319605</v>
      </c>
      <c r="H1350" s="22">
        <v>0.35993076833660603</v>
      </c>
      <c r="I1350" s="22">
        <v>45667.019471488173</v>
      </c>
      <c r="J1350" s="22">
        <v>25679.980528511831</v>
      </c>
      <c r="K1350" s="23">
        <v>3.1600000000000002E-13</v>
      </c>
    </row>
    <row r="1351" spans="1:11">
      <c r="A1351" s="20" t="s">
        <v>2833</v>
      </c>
      <c r="B1351" s="21" t="s">
        <v>24</v>
      </c>
      <c r="C1351" s="20" t="s">
        <v>113</v>
      </c>
      <c r="D1351" s="20" t="s">
        <v>114</v>
      </c>
      <c r="E1351" s="20" t="s">
        <v>197</v>
      </c>
      <c r="F1351" s="20" t="s">
        <v>2834</v>
      </c>
      <c r="G1351" s="22">
        <v>19.057883012952725</v>
      </c>
      <c r="H1351" s="22">
        <v>0.47998031898798854</v>
      </c>
      <c r="I1351" s="22">
        <v>630315.85535465914</v>
      </c>
      <c r="J1351" s="22">
        <v>581784.14464534086</v>
      </c>
      <c r="K1351" s="23">
        <v>3.5800000000000001E-12</v>
      </c>
    </row>
    <row r="1352" spans="1:11">
      <c r="A1352" s="20" t="s">
        <v>2835</v>
      </c>
      <c r="B1352" s="21" t="s">
        <v>24</v>
      </c>
      <c r="C1352" s="20" t="s">
        <v>111</v>
      </c>
      <c r="D1352" s="20" t="s">
        <v>112</v>
      </c>
      <c r="E1352" s="20" t="s">
        <v>197</v>
      </c>
      <c r="F1352" s="20" t="s">
        <v>2836</v>
      </c>
      <c r="G1352" s="22">
        <v>18.770004933399111</v>
      </c>
      <c r="H1352" s="22">
        <v>0.49999965692634835</v>
      </c>
      <c r="I1352" s="22">
        <v>506750.34770514601</v>
      </c>
      <c r="J1352" s="22">
        <v>506749.65229485405</v>
      </c>
      <c r="K1352" s="23">
        <v>5.2000000000000001E-13</v>
      </c>
    </row>
    <row r="1353" spans="1:11">
      <c r="A1353" s="20" t="s">
        <v>2837</v>
      </c>
      <c r="B1353" s="21" t="s">
        <v>24</v>
      </c>
      <c r="C1353" s="20" t="s">
        <v>111</v>
      </c>
      <c r="D1353" s="20" t="s">
        <v>112</v>
      </c>
      <c r="E1353" s="20" t="s">
        <v>381</v>
      </c>
      <c r="F1353" s="20" t="s">
        <v>2838</v>
      </c>
      <c r="G1353" s="22">
        <v>15.606399344752679</v>
      </c>
      <c r="H1353" s="22">
        <v>0.72000004556657304</v>
      </c>
      <c r="I1353" s="22">
        <v>1572535.7440890125</v>
      </c>
      <c r="J1353" s="22">
        <v>4043664.2559109875</v>
      </c>
      <c r="K1353" s="23">
        <v>3.6200000000000002E-11</v>
      </c>
    </row>
    <row r="1354" spans="1:11">
      <c r="A1354" s="20" t="s">
        <v>2839</v>
      </c>
      <c r="B1354" s="21" t="s">
        <v>24</v>
      </c>
      <c r="C1354" s="20" t="s">
        <v>111</v>
      </c>
      <c r="D1354" s="20" t="s">
        <v>112</v>
      </c>
      <c r="E1354" s="20" t="s">
        <v>200</v>
      </c>
      <c r="F1354" s="20" t="s">
        <v>2840</v>
      </c>
      <c r="G1354" s="22">
        <v>13.880974292901405</v>
      </c>
      <c r="H1354" s="22">
        <v>0.83998787949225284</v>
      </c>
      <c r="I1354" s="22">
        <v>260803.75521557708</v>
      </c>
      <c r="J1354" s="22">
        <v>1369096.2447844229</v>
      </c>
      <c r="K1354" s="23">
        <v>3.7480000000000003E-11</v>
      </c>
    </row>
    <row r="1355" spans="1:11">
      <c r="A1355" s="20" t="s">
        <v>2841</v>
      </c>
      <c r="B1355" s="21" t="s">
        <v>24</v>
      </c>
      <c r="C1355" s="20" t="s">
        <v>111</v>
      </c>
      <c r="D1355" s="20" t="s">
        <v>112</v>
      </c>
      <c r="E1355" s="20" t="s">
        <v>222</v>
      </c>
      <c r="F1355" s="20" t="s">
        <v>2842</v>
      </c>
      <c r="G1355" s="22">
        <v>14.887109655778293</v>
      </c>
      <c r="H1355" s="22">
        <v>0.77002019083600193</v>
      </c>
      <c r="I1355" s="22">
        <v>287957.71905424201</v>
      </c>
      <c r="J1355" s="22">
        <v>964142.28094575799</v>
      </c>
      <c r="K1355" s="23">
        <v>4E-14</v>
      </c>
    </row>
    <row r="1356" spans="1:11">
      <c r="A1356" s="20" t="s">
        <v>2843</v>
      </c>
      <c r="B1356" s="21" t="s">
        <v>24</v>
      </c>
      <c r="C1356" s="20" t="s">
        <v>111</v>
      </c>
      <c r="D1356" s="20" t="s">
        <v>112</v>
      </c>
      <c r="E1356" s="20" t="s">
        <v>222</v>
      </c>
      <c r="F1356" s="20" t="s">
        <v>2844</v>
      </c>
      <c r="G1356" s="22">
        <v>15.893737336526064</v>
      </c>
      <c r="H1356" s="22">
        <v>0.70001826588831273</v>
      </c>
      <c r="I1356" s="22">
        <v>325720.16689847002</v>
      </c>
      <c r="J1356" s="22">
        <v>760079.83310152998</v>
      </c>
      <c r="K1356" s="23">
        <v>1.4000000000000001E-12</v>
      </c>
    </row>
    <row r="1357" spans="1:11">
      <c r="A1357" s="20" t="s">
        <v>2845</v>
      </c>
      <c r="B1357" s="21" t="s">
        <v>24</v>
      </c>
      <c r="C1357" s="20" t="s">
        <v>111</v>
      </c>
      <c r="D1357" s="20" t="s">
        <v>112</v>
      </c>
      <c r="E1357" s="20" t="s">
        <v>197</v>
      </c>
      <c r="F1357" s="20" t="s">
        <v>2846</v>
      </c>
      <c r="G1357" s="22">
        <v>18.482307568696768</v>
      </c>
      <c r="H1357" s="22">
        <v>0.52000642776795769</v>
      </c>
      <c r="I1357" s="22">
        <v>597399.99999999988</v>
      </c>
      <c r="J1357" s="22">
        <v>647200.00000000012</v>
      </c>
      <c r="K1357" s="23">
        <v>0</v>
      </c>
    </row>
    <row r="1358" spans="1:11">
      <c r="A1358" s="20" t="s">
        <v>2847</v>
      </c>
      <c r="B1358" s="21" t="s">
        <v>24</v>
      </c>
      <c r="C1358" s="20" t="s">
        <v>111</v>
      </c>
      <c r="D1358" s="20" t="s">
        <v>112</v>
      </c>
      <c r="E1358" s="20" t="s">
        <v>200</v>
      </c>
      <c r="F1358" s="20" t="s">
        <v>2848</v>
      </c>
      <c r="G1358" s="22">
        <v>15.893853547064555</v>
      </c>
      <c r="H1358" s="22">
        <v>0.70001018448786123</v>
      </c>
      <c r="I1358" s="22">
        <v>892679.6940194713</v>
      </c>
      <c r="J1358" s="22">
        <v>2083020.3059805287</v>
      </c>
      <c r="K1358" s="23">
        <v>4.56E-12</v>
      </c>
    </row>
    <row r="1359" spans="1:11">
      <c r="A1359" s="20" t="s">
        <v>2849</v>
      </c>
      <c r="B1359" s="21" t="s">
        <v>24</v>
      </c>
      <c r="C1359" s="20" t="s">
        <v>113</v>
      </c>
      <c r="D1359" s="20" t="s">
        <v>114</v>
      </c>
      <c r="E1359" s="20" t="s">
        <v>319</v>
      </c>
      <c r="F1359" s="20" t="s">
        <v>2850</v>
      </c>
      <c r="G1359" s="22">
        <v>23.900546583850932</v>
      </c>
      <c r="H1359" s="22">
        <v>0.14321651016335663</v>
      </c>
      <c r="I1359" s="22">
        <v>689710.70931849792</v>
      </c>
      <c r="J1359" s="22">
        <v>115289.29068150208</v>
      </c>
      <c r="K1359" s="23">
        <v>1.24E-12</v>
      </c>
    </row>
    <row r="1360" spans="1:11">
      <c r="A1360" s="20" t="s">
        <v>2851</v>
      </c>
      <c r="B1360" s="21" t="s">
        <v>24</v>
      </c>
      <c r="C1360" s="20" t="s">
        <v>111</v>
      </c>
      <c r="D1360" s="20" t="s">
        <v>112</v>
      </c>
      <c r="E1360" s="20" t="s">
        <v>222</v>
      </c>
      <c r="F1360" s="20" t="s">
        <v>2852</v>
      </c>
      <c r="G1360" s="22">
        <v>12.442355529232591</v>
      </c>
      <c r="H1360" s="22">
        <v>0.94003090895461816</v>
      </c>
      <c r="I1360" s="22">
        <v>70877.468706536791</v>
      </c>
      <c r="J1360" s="22">
        <v>1111022.5312934632</v>
      </c>
      <c r="K1360" s="23">
        <v>3.7871999999999999E-11</v>
      </c>
    </row>
    <row r="1361" spans="1:11">
      <c r="A1361" s="20" t="s">
        <v>2853</v>
      </c>
      <c r="B1361" s="21" t="s">
        <v>24</v>
      </c>
      <c r="C1361" s="20" t="s">
        <v>111</v>
      </c>
      <c r="D1361" s="20" t="s">
        <v>112</v>
      </c>
      <c r="E1361" s="20" t="s">
        <v>213</v>
      </c>
      <c r="F1361" s="20" t="s">
        <v>2854</v>
      </c>
      <c r="G1361" s="22">
        <v>16.324933047670058</v>
      </c>
      <c r="H1361" s="22">
        <v>0.67003247234561492</v>
      </c>
      <c r="I1361" s="22">
        <v>246419.74965229479</v>
      </c>
      <c r="J1361" s="22">
        <v>500380.25034770521</v>
      </c>
      <c r="K1361" s="23">
        <v>2.0999999999999999E-12</v>
      </c>
    </row>
    <row r="1362" spans="1:11">
      <c r="A1362" s="20" t="s">
        <v>2855</v>
      </c>
      <c r="B1362" s="21" t="s">
        <v>24</v>
      </c>
      <c r="C1362" s="20" t="s">
        <v>111</v>
      </c>
      <c r="D1362" s="20" t="s">
        <v>112</v>
      </c>
      <c r="E1362" s="20" t="s">
        <v>222</v>
      </c>
      <c r="F1362" s="20" t="s">
        <v>2856</v>
      </c>
      <c r="G1362" s="22">
        <v>14.024723874256585</v>
      </c>
      <c r="H1362" s="22">
        <v>0.82999138565670483</v>
      </c>
      <c r="I1362" s="22">
        <v>160080.11126564673</v>
      </c>
      <c r="J1362" s="22">
        <v>781519.88873435324</v>
      </c>
      <c r="K1362" s="23">
        <v>3.8600000000000001E-12</v>
      </c>
    </row>
    <row r="1363" spans="1:11">
      <c r="A1363" s="20" t="s">
        <v>2857</v>
      </c>
      <c r="B1363" s="21" t="s">
        <v>24</v>
      </c>
      <c r="C1363" s="20" t="s">
        <v>111</v>
      </c>
      <c r="D1363" s="20" t="s">
        <v>112</v>
      </c>
      <c r="E1363" s="20" t="s">
        <v>213</v>
      </c>
      <c r="F1363" s="20" t="s">
        <v>2858</v>
      </c>
      <c r="G1363" s="22">
        <v>18.62541688794477</v>
      </c>
      <c r="H1363" s="22">
        <v>0.51005445841830532</v>
      </c>
      <c r="I1363" s="22">
        <v>461283.72739916551</v>
      </c>
      <c r="J1363" s="22">
        <v>480216.27260083449</v>
      </c>
      <c r="K1363" s="23">
        <v>7.0799999999999997E-12</v>
      </c>
    </row>
    <row r="1364" spans="1:11">
      <c r="A1364" s="20" t="s">
        <v>2859</v>
      </c>
      <c r="B1364" s="21" t="s">
        <v>24</v>
      </c>
      <c r="C1364" s="20" t="s">
        <v>111</v>
      </c>
      <c r="D1364" s="20" t="s">
        <v>112</v>
      </c>
      <c r="E1364" s="20" t="s">
        <v>222</v>
      </c>
      <c r="F1364" s="20" t="s">
        <v>2860</v>
      </c>
      <c r="G1364" s="22">
        <v>13.162280048145814</v>
      </c>
      <c r="H1364" s="22">
        <v>0.88996661695787116</v>
      </c>
      <c r="I1364" s="22">
        <v>191975.2433936022</v>
      </c>
      <c r="J1364" s="22">
        <v>1552724.7566063979</v>
      </c>
      <c r="K1364" s="23">
        <v>1.9920000000000001E-11</v>
      </c>
    </row>
    <row r="1365" spans="1:11">
      <c r="A1365" s="20" t="s">
        <v>2861</v>
      </c>
      <c r="B1365" s="21" t="s">
        <v>24</v>
      </c>
      <c r="C1365" s="20" t="s">
        <v>111</v>
      </c>
      <c r="D1365" s="20" t="s">
        <v>112</v>
      </c>
      <c r="E1365" s="20" t="s">
        <v>346</v>
      </c>
      <c r="F1365" s="20" t="s">
        <v>2862</v>
      </c>
      <c r="G1365" s="22">
        <v>17.476278795907852</v>
      </c>
      <c r="H1365" s="22">
        <v>0.58996670403978779</v>
      </c>
      <c r="I1365" s="22">
        <v>1114224.4784422806</v>
      </c>
      <c r="J1365" s="22">
        <v>1603175.5215577194</v>
      </c>
      <c r="K1365" s="23">
        <v>1.36E-11</v>
      </c>
    </row>
    <row r="1366" spans="1:11">
      <c r="A1366" s="20" t="s">
        <v>2863</v>
      </c>
      <c r="B1366" s="21" t="s">
        <v>24</v>
      </c>
      <c r="C1366" s="20" t="s">
        <v>111</v>
      </c>
      <c r="D1366" s="20" t="s">
        <v>112</v>
      </c>
      <c r="E1366" s="20" t="s">
        <v>200</v>
      </c>
      <c r="F1366" s="20" t="s">
        <v>2864</v>
      </c>
      <c r="G1366" s="22">
        <v>17.18850902607533</v>
      </c>
      <c r="H1366" s="22">
        <v>0.60997851000866965</v>
      </c>
      <c r="I1366" s="22">
        <v>875013.21279554965</v>
      </c>
      <c r="J1366" s="22">
        <v>1368486.7872044505</v>
      </c>
      <c r="K1366" s="23">
        <v>8.9999999999999996E-12</v>
      </c>
    </row>
    <row r="1367" spans="1:11">
      <c r="A1367" s="20" t="s">
        <v>2865</v>
      </c>
      <c r="B1367" s="21" t="s">
        <v>24</v>
      </c>
      <c r="C1367" s="20" t="s">
        <v>111</v>
      </c>
      <c r="D1367" s="20" t="s">
        <v>112</v>
      </c>
      <c r="E1367" s="20" t="s">
        <v>200</v>
      </c>
      <c r="F1367" s="20" t="s">
        <v>2866</v>
      </c>
      <c r="G1367" s="22">
        <v>17.332233009708737</v>
      </c>
      <c r="H1367" s="22">
        <v>0.59998379626503917</v>
      </c>
      <c r="I1367" s="22">
        <v>988840.05563282315</v>
      </c>
      <c r="J1367" s="22">
        <v>1483159.9443671769</v>
      </c>
      <c r="K1367" s="23">
        <v>2.9479999999999998E-11</v>
      </c>
    </row>
    <row r="1368" spans="1:11">
      <c r="A1368" s="20" t="s">
        <v>2867</v>
      </c>
      <c r="B1368" s="21" t="s">
        <v>24</v>
      </c>
      <c r="C1368" s="20" t="s">
        <v>111</v>
      </c>
      <c r="D1368" s="20" t="s">
        <v>112</v>
      </c>
      <c r="E1368" s="20" t="s">
        <v>213</v>
      </c>
      <c r="F1368" s="20" t="s">
        <v>2868</v>
      </c>
      <c r="G1368" s="22">
        <v>18.482500444602525</v>
      </c>
      <c r="H1368" s="22">
        <v>0.51999301497896211</v>
      </c>
      <c r="I1368" s="22">
        <v>269907.92767732963</v>
      </c>
      <c r="J1368" s="22">
        <v>292392.07232267037</v>
      </c>
      <c r="K1368" s="23">
        <v>5.3999999999999996E-12</v>
      </c>
    </row>
    <row r="1369" spans="1:11">
      <c r="A1369" s="20" t="s">
        <v>2869</v>
      </c>
      <c r="B1369" s="21" t="s">
        <v>24</v>
      </c>
      <c r="C1369" s="20" t="s">
        <v>111</v>
      </c>
      <c r="D1369" s="20" t="s">
        <v>112</v>
      </c>
      <c r="E1369" s="20" t="s">
        <v>213</v>
      </c>
      <c r="F1369" s="20" t="s">
        <v>2870</v>
      </c>
      <c r="G1369" s="22">
        <v>16.035839552238805</v>
      </c>
      <c r="H1369" s="22">
        <v>0.69013633155502052</v>
      </c>
      <c r="I1369" s="22">
        <v>166086.926286509</v>
      </c>
      <c r="J1369" s="22">
        <v>369913.07371349097</v>
      </c>
      <c r="K1369" s="23">
        <v>5.7999999999999995E-13</v>
      </c>
    </row>
    <row r="1370" spans="1:11">
      <c r="A1370" s="20" t="s">
        <v>2871</v>
      </c>
      <c r="B1370" s="21" t="s">
        <v>24</v>
      </c>
      <c r="C1370" s="20" t="s">
        <v>113</v>
      </c>
      <c r="D1370" s="20" t="s">
        <v>114</v>
      </c>
      <c r="E1370" s="20" t="s">
        <v>200</v>
      </c>
      <c r="F1370" s="20" t="s">
        <v>2872</v>
      </c>
      <c r="G1370" s="22">
        <v>18.914260362530104</v>
      </c>
      <c r="H1370" s="22">
        <v>0.48996798591584811</v>
      </c>
      <c r="I1370" s="22">
        <v>804728.51182197488</v>
      </c>
      <c r="J1370" s="22">
        <v>773071.48817802512</v>
      </c>
      <c r="K1370" s="23">
        <v>4.9999999999999999E-13</v>
      </c>
    </row>
    <row r="1371" spans="1:11">
      <c r="A1371" s="20" t="s">
        <v>2873</v>
      </c>
      <c r="B1371" s="21" t="s">
        <v>24</v>
      </c>
      <c r="C1371" s="20" t="s">
        <v>111</v>
      </c>
      <c r="D1371" s="20" t="s">
        <v>112</v>
      </c>
      <c r="E1371" s="20" t="s">
        <v>213</v>
      </c>
      <c r="F1371" s="20" t="s">
        <v>2874</v>
      </c>
      <c r="G1371" s="22">
        <v>18.627730309150227</v>
      </c>
      <c r="H1371" s="22">
        <v>0.509893580726688</v>
      </c>
      <c r="I1371" s="22">
        <v>315481.50208623096</v>
      </c>
      <c r="J1371" s="22">
        <v>328218.49791376904</v>
      </c>
      <c r="K1371" s="23">
        <v>1.7800000000000001E-12</v>
      </c>
    </row>
    <row r="1372" spans="1:11">
      <c r="A1372" s="20" t="s">
        <v>2875</v>
      </c>
      <c r="B1372" s="21" t="s">
        <v>24</v>
      </c>
      <c r="C1372" s="20" t="s">
        <v>111</v>
      </c>
      <c r="D1372" s="20" t="s">
        <v>112</v>
      </c>
      <c r="E1372" s="20" t="s">
        <v>200</v>
      </c>
      <c r="F1372" s="20" t="s">
        <v>2876</v>
      </c>
      <c r="G1372" s="22">
        <v>16.757118475888074</v>
      </c>
      <c r="H1372" s="22">
        <v>0.63997785285896569</v>
      </c>
      <c r="I1372" s="22">
        <v>907075.799721836</v>
      </c>
      <c r="J1372" s="22">
        <v>1612424.2002781641</v>
      </c>
      <c r="K1372" s="23">
        <v>4.464E-11</v>
      </c>
    </row>
    <row r="1373" spans="1:11">
      <c r="A1373" s="20" t="s">
        <v>2877</v>
      </c>
      <c r="B1373" s="21" t="s">
        <v>24</v>
      </c>
      <c r="C1373" s="20" t="s">
        <v>113</v>
      </c>
      <c r="D1373" s="20" t="s">
        <v>114</v>
      </c>
      <c r="E1373" s="20" t="s">
        <v>660</v>
      </c>
      <c r="F1373" s="20" t="s">
        <v>2878</v>
      </c>
      <c r="G1373" s="22">
        <v>20.782952629665136</v>
      </c>
      <c r="H1373" s="22">
        <v>0.36001720238768181</v>
      </c>
      <c r="I1373" s="22">
        <v>1936011.9610570238</v>
      </c>
      <c r="J1373" s="22">
        <v>1089088.0389429762</v>
      </c>
      <c r="K1373" s="23">
        <v>5.2400000000000001E-11</v>
      </c>
    </row>
    <row r="1374" spans="1:11">
      <c r="A1374" s="20" t="s">
        <v>2879</v>
      </c>
      <c r="B1374" s="21" t="s">
        <v>24</v>
      </c>
      <c r="C1374" s="20" t="s">
        <v>113</v>
      </c>
      <c r="D1374" s="20" t="s">
        <v>114</v>
      </c>
      <c r="E1374" s="20" t="s">
        <v>660</v>
      </c>
      <c r="F1374" s="20" t="s">
        <v>2880</v>
      </c>
      <c r="G1374" s="22">
        <v>21.35839489169901</v>
      </c>
      <c r="H1374" s="22">
        <v>0.32000035523650838</v>
      </c>
      <c r="I1374" s="22">
        <v>543115.71627260081</v>
      </c>
      <c r="J1374" s="22">
        <v>255584.28372739925</v>
      </c>
      <c r="K1374" s="23">
        <v>2.38E-12</v>
      </c>
    </row>
    <row r="1375" spans="1:11">
      <c r="A1375" s="20" t="s">
        <v>2881</v>
      </c>
      <c r="B1375" s="21" t="s">
        <v>24</v>
      </c>
      <c r="C1375" s="20" t="s">
        <v>111</v>
      </c>
      <c r="D1375" s="20" t="s">
        <v>112</v>
      </c>
      <c r="E1375" s="20" t="s">
        <v>197</v>
      </c>
      <c r="F1375" s="20" t="s">
        <v>2882</v>
      </c>
      <c r="G1375" s="22">
        <v>14.744496365524403</v>
      </c>
      <c r="H1375" s="22">
        <v>0.77993766581888713</v>
      </c>
      <c r="I1375" s="22">
        <v>169536.02225312937</v>
      </c>
      <c r="J1375" s="22">
        <v>600863.9777468706</v>
      </c>
      <c r="K1375" s="23">
        <v>4.9800000000000002E-12</v>
      </c>
    </row>
    <row r="1376" spans="1:11">
      <c r="A1376" s="20" t="s">
        <v>2883</v>
      </c>
      <c r="B1376" s="21" t="s">
        <v>24</v>
      </c>
      <c r="C1376" s="20" t="s">
        <v>111</v>
      </c>
      <c r="D1376" s="20" t="s">
        <v>112</v>
      </c>
      <c r="E1376" s="20" t="s">
        <v>197</v>
      </c>
      <c r="F1376" s="20" t="s">
        <v>2884</v>
      </c>
      <c r="G1376" s="22">
        <v>16.612295758375971</v>
      </c>
      <c r="H1376" s="22">
        <v>0.6500489736873456</v>
      </c>
      <c r="I1376" s="22">
        <v>212035.3268428373</v>
      </c>
      <c r="J1376" s="22">
        <v>393864.67315716267</v>
      </c>
      <c r="K1376" s="23">
        <v>3.9399999999999998E-12</v>
      </c>
    </row>
    <row r="1377" spans="1:11">
      <c r="A1377" s="20" t="s">
        <v>2885</v>
      </c>
      <c r="B1377" s="21" t="s">
        <v>24</v>
      </c>
      <c r="C1377" s="20" t="s">
        <v>111</v>
      </c>
      <c r="D1377" s="20" t="s">
        <v>112</v>
      </c>
      <c r="E1377" s="20" t="s">
        <v>197</v>
      </c>
      <c r="F1377" s="20" t="s">
        <v>2884</v>
      </c>
      <c r="G1377" s="22">
        <v>16.61465588380921</v>
      </c>
      <c r="H1377" s="22">
        <v>0.64988484813565994</v>
      </c>
      <c r="I1377" s="22">
        <v>212134.77051460365</v>
      </c>
      <c r="J1377" s="22">
        <v>393765.22948539635</v>
      </c>
      <c r="K1377" s="23">
        <v>5.5199999999999999E-12</v>
      </c>
    </row>
    <row r="1378" spans="1:11">
      <c r="A1378" s="20" t="s">
        <v>2886</v>
      </c>
      <c r="B1378" s="21" t="s">
        <v>24</v>
      </c>
      <c r="C1378" s="20" t="s">
        <v>113</v>
      </c>
      <c r="D1378" s="20" t="s">
        <v>114</v>
      </c>
      <c r="E1378" s="20" t="s">
        <v>197</v>
      </c>
      <c r="F1378" s="20" t="s">
        <v>2887</v>
      </c>
      <c r="G1378" s="22">
        <v>19.488715615462112</v>
      </c>
      <c r="H1378" s="22">
        <v>0.45001977639345536</v>
      </c>
      <c r="I1378" s="22">
        <v>999546.7079276772</v>
      </c>
      <c r="J1378" s="22">
        <v>817876.2920723228</v>
      </c>
      <c r="K1378" s="23">
        <v>4.7400000000000004E-12</v>
      </c>
    </row>
    <row r="1379" spans="1:11">
      <c r="A1379" s="20" t="s">
        <v>2888</v>
      </c>
      <c r="B1379" s="21" t="s">
        <v>24</v>
      </c>
      <c r="C1379" s="20" t="s">
        <v>113</v>
      </c>
      <c r="D1379" s="20" t="s">
        <v>114</v>
      </c>
      <c r="E1379" s="20" t="s">
        <v>384</v>
      </c>
      <c r="F1379" s="20" t="s">
        <v>2889</v>
      </c>
      <c r="G1379" s="22">
        <v>19.488701269712049</v>
      </c>
      <c r="H1379" s="22">
        <v>0.4500207740116795</v>
      </c>
      <c r="I1379" s="22">
        <v>125657.60361613351</v>
      </c>
      <c r="J1379" s="22">
        <v>102819.39638386649</v>
      </c>
      <c r="K1379" s="23">
        <v>6.9200000000000004E-12</v>
      </c>
    </row>
    <row r="1380" spans="1:11">
      <c r="A1380" s="20" t="s">
        <v>2890</v>
      </c>
      <c r="B1380" s="21" t="s">
        <v>24</v>
      </c>
      <c r="C1380" s="20" t="s">
        <v>113</v>
      </c>
      <c r="D1380" s="20" t="s">
        <v>114</v>
      </c>
      <c r="E1380" s="20" t="s">
        <v>197</v>
      </c>
      <c r="F1380" s="20" t="s">
        <v>2891</v>
      </c>
      <c r="G1380" s="22">
        <v>19.057068303914043</v>
      </c>
      <c r="H1380" s="22">
        <v>0.48003697469304291</v>
      </c>
      <c r="I1380" s="22">
        <v>677511.82197496516</v>
      </c>
      <c r="J1380" s="22">
        <v>625488.17802503495</v>
      </c>
      <c r="K1380" s="23">
        <v>3.3000000000000001E-12</v>
      </c>
    </row>
    <row r="1381" spans="1:11">
      <c r="A1381" s="20" t="s">
        <v>2892</v>
      </c>
      <c r="B1381" s="21" t="s">
        <v>24</v>
      </c>
      <c r="C1381" s="20" t="s">
        <v>111</v>
      </c>
      <c r="D1381" s="20" t="s">
        <v>112</v>
      </c>
      <c r="E1381" s="20" t="s">
        <v>200</v>
      </c>
      <c r="F1381" s="20" t="s">
        <v>2893</v>
      </c>
      <c r="G1381" s="22">
        <v>15.031486668160429</v>
      </c>
      <c r="H1381" s="22">
        <v>0.75998006480108282</v>
      </c>
      <c r="I1381" s="22">
        <v>428483.58831710694</v>
      </c>
      <c r="J1381" s="22">
        <v>1356716.4116828931</v>
      </c>
      <c r="K1381" s="23">
        <v>3.608E-11</v>
      </c>
    </row>
    <row r="1382" spans="1:11">
      <c r="A1382" s="20" t="s">
        <v>2894</v>
      </c>
      <c r="B1382" s="21" t="s">
        <v>24</v>
      </c>
      <c r="C1382" s="20" t="s">
        <v>111</v>
      </c>
      <c r="D1382" s="20" t="s">
        <v>112</v>
      </c>
      <c r="E1382" s="20" t="s">
        <v>197</v>
      </c>
      <c r="F1382" s="20" t="s">
        <v>2895</v>
      </c>
      <c r="G1382" s="22">
        <v>17.764030221882173</v>
      </c>
      <c r="H1382" s="22">
        <v>0.56995617372168483</v>
      </c>
      <c r="I1382" s="22">
        <v>449653.82475660637</v>
      </c>
      <c r="J1382" s="22">
        <v>595946.17524339363</v>
      </c>
      <c r="K1382" s="23">
        <v>5.7199999999999999E-12</v>
      </c>
    </row>
    <row r="1383" spans="1:11">
      <c r="A1383" s="20" t="s">
        <v>2896</v>
      </c>
      <c r="B1383" s="21" t="s">
        <v>24</v>
      </c>
      <c r="C1383" s="20" t="s">
        <v>111</v>
      </c>
      <c r="D1383" s="20" t="s">
        <v>112</v>
      </c>
      <c r="E1383" s="20" t="s">
        <v>197</v>
      </c>
      <c r="F1383" s="20" t="s">
        <v>2897</v>
      </c>
      <c r="G1383" s="22">
        <v>17.1882026370576</v>
      </c>
      <c r="H1383" s="22">
        <v>0.60999981661630043</v>
      </c>
      <c r="I1383" s="22">
        <v>393393.18497913773</v>
      </c>
      <c r="J1383" s="22">
        <v>615306.81502086227</v>
      </c>
      <c r="K1383" s="23">
        <v>4.4399999999999997E-12</v>
      </c>
    </row>
    <row r="1384" spans="1:11">
      <c r="A1384" s="20" t="s">
        <v>2898</v>
      </c>
      <c r="B1384" s="21" t="s">
        <v>24</v>
      </c>
      <c r="C1384" s="20" t="s">
        <v>111</v>
      </c>
      <c r="D1384" s="20" t="s">
        <v>112</v>
      </c>
      <c r="E1384" s="20" t="s">
        <v>197</v>
      </c>
      <c r="F1384" s="20" t="s">
        <v>2899</v>
      </c>
      <c r="G1384" s="22">
        <v>15.174513803889569</v>
      </c>
      <c r="H1384" s="22">
        <v>0.75003381057791596</v>
      </c>
      <c r="I1384" s="22">
        <v>183800.13908205839</v>
      </c>
      <c r="J1384" s="22">
        <v>551499.86091794155</v>
      </c>
      <c r="K1384" s="23">
        <v>5.9599999999999996E-12</v>
      </c>
    </row>
    <row r="1385" spans="1:11">
      <c r="A1385" s="20" t="s">
        <v>2900</v>
      </c>
      <c r="B1385" s="21" t="s">
        <v>24</v>
      </c>
      <c r="C1385" s="20" t="s">
        <v>113</v>
      </c>
      <c r="D1385" s="20" t="s">
        <v>114</v>
      </c>
      <c r="E1385" s="20" t="s">
        <v>527</v>
      </c>
      <c r="F1385" s="20" t="s">
        <v>2901</v>
      </c>
      <c r="G1385" s="22">
        <v>19.345198699955681</v>
      </c>
      <c r="H1385" s="22">
        <v>0.46000009040641998</v>
      </c>
      <c r="I1385" s="22">
        <v>9503674.4089012519</v>
      </c>
      <c r="J1385" s="22">
        <v>8095725.5910987481</v>
      </c>
      <c r="K1385" s="23">
        <v>2.5000000000000001E-11</v>
      </c>
    </row>
    <row r="1386" spans="1:11">
      <c r="A1386" s="20" t="s">
        <v>2902</v>
      </c>
      <c r="B1386" s="21" t="s">
        <v>24</v>
      </c>
      <c r="C1386" s="20" t="s">
        <v>113</v>
      </c>
      <c r="D1386" s="20" t="s">
        <v>114</v>
      </c>
      <c r="E1386" s="20" t="s">
        <v>527</v>
      </c>
      <c r="F1386" s="20" t="s">
        <v>2903</v>
      </c>
      <c r="G1386" s="22">
        <v>19.345194384551281</v>
      </c>
      <c r="H1386" s="22">
        <v>0.46000039050408342</v>
      </c>
      <c r="I1386" s="22">
        <v>2857586.1335187759</v>
      </c>
      <c r="J1386" s="22">
        <v>2434243.8664812236</v>
      </c>
      <c r="K1386" s="23">
        <v>5.64E-11</v>
      </c>
    </row>
    <row r="1387" spans="1:11">
      <c r="A1387" s="20" t="s">
        <v>2904</v>
      </c>
      <c r="B1387" s="21" t="s">
        <v>24</v>
      </c>
      <c r="C1387" s="20" t="s">
        <v>111</v>
      </c>
      <c r="D1387" s="20" t="s">
        <v>112</v>
      </c>
      <c r="E1387" s="20" t="s">
        <v>527</v>
      </c>
      <c r="F1387" s="20" t="s">
        <v>2905</v>
      </c>
      <c r="G1387" s="22">
        <v>12.298997351804816</v>
      </c>
      <c r="H1387" s="22">
        <v>0.95000018415821863</v>
      </c>
      <c r="I1387" s="22">
        <v>12193165.090403341</v>
      </c>
      <c r="J1387" s="22">
        <v>231671034.90959665</v>
      </c>
      <c r="K1387" s="23">
        <v>2.9279999999999998E-9</v>
      </c>
    </row>
    <row r="1388" spans="1:11">
      <c r="A1388" s="20" t="s">
        <v>2906</v>
      </c>
      <c r="B1388" s="21" t="s">
        <v>24</v>
      </c>
      <c r="C1388" s="20" t="s">
        <v>113</v>
      </c>
      <c r="D1388" s="20" t="s">
        <v>114</v>
      </c>
      <c r="E1388" s="20" t="s">
        <v>261</v>
      </c>
      <c r="F1388" s="20" t="s">
        <v>2907</v>
      </c>
      <c r="G1388" s="22">
        <v>19.345173542609164</v>
      </c>
      <c r="H1388" s="22">
        <v>0.46000183987418891</v>
      </c>
      <c r="I1388" s="22">
        <v>12886451.293463139</v>
      </c>
      <c r="J1388" s="22">
        <v>10977428.706536859</v>
      </c>
      <c r="K1388" s="23">
        <v>6.2200000000000002E-10</v>
      </c>
    </row>
    <row r="1389" spans="1:11">
      <c r="A1389" s="20" t="s">
        <v>2908</v>
      </c>
      <c r="B1389" s="21" t="s">
        <v>24</v>
      </c>
      <c r="C1389" s="20" t="s">
        <v>111</v>
      </c>
      <c r="D1389" s="20" t="s">
        <v>112</v>
      </c>
      <c r="E1389" s="20" t="s">
        <v>527</v>
      </c>
      <c r="F1389" s="20" t="s">
        <v>2909</v>
      </c>
      <c r="G1389" s="22">
        <v>11.723797835745181</v>
      </c>
      <c r="H1389" s="22">
        <v>0.99000015050450763</v>
      </c>
      <c r="I1389" s="22">
        <v>2129938.9429763388</v>
      </c>
      <c r="J1389" s="22">
        <v>210867161.05702367</v>
      </c>
      <c r="K1389" s="23">
        <v>3.7063999999999999E-9</v>
      </c>
    </row>
    <row r="1390" spans="1:11">
      <c r="A1390" s="20" t="s">
        <v>2910</v>
      </c>
      <c r="B1390" s="21" t="s">
        <v>24</v>
      </c>
      <c r="C1390" s="20" t="s">
        <v>113</v>
      </c>
      <c r="D1390" s="20" t="s">
        <v>114</v>
      </c>
      <c r="E1390" s="20" t="s">
        <v>1681</v>
      </c>
      <c r="F1390" s="20" t="s">
        <v>2911</v>
      </c>
      <c r="G1390" s="22">
        <v>23.515403725682781</v>
      </c>
      <c r="H1390" s="22">
        <v>0.16999974091218498</v>
      </c>
      <c r="I1390" s="22">
        <v>30168600.417246174</v>
      </c>
      <c r="J1390" s="22">
        <v>6179099.5827538259</v>
      </c>
      <c r="K1390" s="23">
        <v>7.0339999999999997E-10</v>
      </c>
    </row>
    <row r="1391" spans="1:11">
      <c r="A1391" s="20" t="s">
        <v>2912</v>
      </c>
      <c r="B1391" s="21" t="s">
        <v>24</v>
      </c>
      <c r="C1391" s="20" t="s">
        <v>111</v>
      </c>
      <c r="D1391" s="20" t="s">
        <v>112</v>
      </c>
      <c r="E1391" s="20" t="s">
        <v>1819</v>
      </c>
      <c r="F1391" s="20" t="s">
        <v>2913</v>
      </c>
      <c r="G1391" s="22">
        <v>16.911999999999999</v>
      </c>
      <c r="H1391" s="22">
        <v>0.62920723226703767</v>
      </c>
      <c r="I1391" s="22">
        <v>137193.32406119606</v>
      </c>
      <c r="J1391" s="22">
        <v>232806.67593880394</v>
      </c>
      <c r="K1391" s="23">
        <v>1.52E-12</v>
      </c>
    </row>
    <row r="1392" spans="1:11">
      <c r="A1392" s="20" t="s">
        <v>2914</v>
      </c>
      <c r="B1392" s="21" t="s">
        <v>24</v>
      </c>
      <c r="C1392" s="20" t="s">
        <v>111</v>
      </c>
      <c r="D1392" s="20" t="s">
        <v>112</v>
      </c>
      <c r="E1392" s="20" t="s">
        <v>2915</v>
      </c>
      <c r="F1392" s="20" t="s">
        <v>2916</v>
      </c>
      <c r="G1392" s="22">
        <v>16.936607403089479</v>
      </c>
      <c r="H1392" s="22">
        <v>0.627496008130078</v>
      </c>
      <c r="I1392" s="22">
        <v>127806.11961057024</v>
      </c>
      <c r="J1392" s="22">
        <v>215293.88038942977</v>
      </c>
      <c r="K1392" s="23">
        <v>3.4000000000000001E-12</v>
      </c>
    </row>
    <row r="1393" spans="1:11">
      <c r="A1393" s="20" t="s">
        <v>2917</v>
      </c>
      <c r="B1393" s="21" t="s">
        <v>24</v>
      </c>
      <c r="C1393" s="20" t="s">
        <v>111</v>
      </c>
      <c r="D1393" s="20" t="s">
        <v>112</v>
      </c>
      <c r="E1393" s="20" t="s">
        <v>2915</v>
      </c>
      <c r="F1393" s="20" t="s">
        <v>721</v>
      </c>
      <c r="G1393" s="22">
        <v>16.938758092995879</v>
      </c>
      <c r="H1393" s="22">
        <v>0.62734644694048125</v>
      </c>
      <c r="I1393" s="22">
        <v>126627.67732962446</v>
      </c>
      <c r="J1393" s="22">
        <v>213172.32267037552</v>
      </c>
      <c r="K1393" s="23">
        <v>6.8799999999999998E-12</v>
      </c>
    </row>
    <row r="1394" spans="1:11">
      <c r="A1394" s="20" t="s">
        <v>2918</v>
      </c>
      <c r="B1394" s="21" t="s">
        <v>24</v>
      </c>
      <c r="C1394" s="20" t="s">
        <v>111</v>
      </c>
      <c r="D1394" s="20" t="s">
        <v>112</v>
      </c>
      <c r="E1394" s="20" t="s">
        <v>520</v>
      </c>
      <c r="F1394" s="20" t="s">
        <v>2919</v>
      </c>
      <c r="G1394" s="22">
        <v>12.730406332395136</v>
      </c>
      <c r="H1394" s="22">
        <v>0.91999955963872493</v>
      </c>
      <c r="I1394" s="22">
        <v>10070431.432545198</v>
      </c>
      <c r="J1394" s="22">
        <v>115809268.5674548</v>
      </c>
      <c r="K1394" s="23">
        <v>2.2919999999999999E-9</v>
      </c>
    </row>
    <row r="1395" spans="1:11">
      <c r="A1395" s="20" t="s">
        <v>2920</v>
      </c>
      <c r="B1395" s="21" t="s">
        <v>24</v>
      </c>
      <c r="C1395" s="20" t="s">
        <v>111</v>
      </c>
      <c r="D1395" s="20" t="s">
        <v>112</v>
      </c>
      <c r="E1395" s="20" t="s">
        <v>520</v>
      </c>
      <c r="F1395" s="20" t="s">
        <v>2921</v>
      </c>
      <c r="G1395" s="22">
        <v>11.867603218106268</v>
      </c>
      <c r="H1395" s="22">
        <v>0.97999977620957801</v>
      </c>
      <c r="I1395" s="22">
        <v>2488447.8442280944</v>
      </c>
      <c r="J1395" s="22">
        <v>121932552.15577191</v>
      </c>
      <c r="K1395" s="23">
        <v>9.7640000000000006E-10</v>
      </c>
    </row>
    <row r="1396" spans="1:11">
      <c r="A1396" s="20" t="s">
        <v>2922</v>
      </c>
      <c r="B1396" s="21" t="s">
        <v>24</v>
      </c>
      <c r="C1396" s="20" t="s">
        <v>113</v>
      </c>
      <c r="D1396" s="20" t="s">
        <v>114</v>
      </c>
      <c r="E1396" s="20" t="s">
        <v>200</v>
      </c>
      <c r="F1396" s="20" t="s">
        <v>2923</v>
      </c>
      <c r="G1396" s="22">
        <v>24.381207770470507</v>
      </c>
      <c r="H1396" s="22">
        <v>0.10979083654586189</v>
      </c>
      <c r="I1396" s="22">
        <v>18774600.278164119</v>
      </c>
      <c r="J1396" s="22">
        <v>2315499.7218358819</v>
      </c>
      <c r="K1396" s="23">
        <v>4.736E-10</v>
      </c>
    </row>
    <row r="1397" spans="1:11">
      <c r="A1397" s="20" t="s">
        <v>2924</v>
      </c>
      <c r="B1397" s="21" t="s">
        <v>24</v>
      </c>
      <c r="C1397" s="20" t="s">
        <v>111</v>
      </c>
      <c r="D1397" s="20" t="s">
        <v>112</v>
      </c>
      <c r="E1397" s="20" t="s">
        <v>1246</v>
      </c>
      <c r="F1397" s="20" t="s">
        <v>2925</v>
      </c>
      <c r="G1397" s="22">
        <v>12.448590445265781</v>
      </c>
      <c r="H1397" s="22">
        <v>0.93959732647664951</v>
      </c>
      <c r="I1397" s="22">
        <v>10387399.443671765</v>
      </c>
      <c r="J1397" s="22">
        <v>161581800.55632824</v>
      </c>
      <c r="K1397" s="23">
        <v>1.8320000000000001E-9</v>
      </c>
    </row>
    <row r="1398" spans="1:11">
      <c r="A1398" s="20" t="s">
        <v>2926</v>
      </c>
      <c r="B1398" s="21" t="s">
        <v>24</v>
      </c>
      <c r="C1398" s="20" t="s">
        <v>111</v>
      </c>
      <c r="D1398" s="20" t="s">
        <v>112</v>
      </c>
      <c r="E1398" s="20" t="s">
        <v>520</v>
      </c>
      <c r="F1398" s="20" t="s">
        <v>2927</v>
      </c>
      <c r="G1398" s="22">
        <v>13.16179744255342</v>
      </c>
      <c r="H1398" s="22">
        <v>0.89000017784746732</v>
      </c>
      <c r="I1398" s="22">
        <v>18683370.792767737</v>
      </c>
      <c r="J1398" s="22">
        <v>151165729.20723227</v>
      </c>
      <c r="K1398" s="23">
        <v>3.948E-9</v>
      </c>
    </row>
    <row r="1399" spans="1:11">
      <c r="A1399" s="20" t="s">
        <v>2928</v>
      </c>
      <c r="B1399" s="21" t="s">
        <v>24</v>
      </c>
      <c r="C1399" s="20" t="s">
        <v>111</v>
      </c>
      <c r="D1399" s="20" t="s">
        <v>112</v>
      </c>
      <c r="E1399" s="20" t="s">
        <v>1251</v>
      </c>
      <c r="F1399" s="20" t="s">
        <v>2929</v>
      </c>
      <c r="G1399" s="22">
        <v>18.050999571560318</v>
      </c>
      <c r="H1399" s="22">
        <v>0.55000002979413642</v>
      </c>
      <c r="I1399" s="22">
        <v>6196904.5897079268</v>
      </c>
      <c r="J1399" s="22">
        <v>7573995.4102920732</v>
      </c>
      <c r="K1399" s="23">
        <v>3.3400000000000002E-11</v>
      </c>
    </row>
    <row r="1400" spans="1:11">
      <c r="A1400" s="20" t="s">
        <v>2930</v>
      </c>
      <c r="B1400" s="21" t="s">
        <v>24</v>
      </c>
      <c r="C1400" s="20" t="s">
        <v>113</v>
      </c>
      <c r="D1400" s="20" t="s">
        <v>114</v>
      </c>
      <c r="E1400" s="20" t="s">
        <v>927</v>
      </c>
      <c r="F1400" s="20" t="s">
        <v>2931</v>
      </c>
      <c r="G1400" s="22">
        <v>23.946672796786526</v>
      </c>
      <c r="H1400" s="22">
        <v>0.14000884584238349</v>
      </c>
      <c r="I1400" s="22">
        <v>1776999.7218358831</v>
      </c>
      <c r="J1400" s="22">
        <v>289300.27816411701</v>
      </c>
      <c r="K1400" s="23">
        <v>8.0340000000000004E-11</v>
      </c>
    </row>
    <row r="1401" spans="1:11">
      <c r="A1401" s="20" t="s">
        <v>2932</v>
      </c>
      <c r="B1401" s="21" t="s">
        <v>24</v>
      </c>
      <c r="C1401" s="20" t="s">
        <v>111</v>
      </c>
      <c r="D1401" s="20" t="s">
        <v>112</v>
      </c>
      <c r="E1401" s="20" t="s">
        <v>381</v>
      </c>
      <c r="F1401" s="20" t="s">
        <v>2933</v>
      </c>
      <c r="G1401" s="22">
        <v>14.743608199430909</v>
      </c>
      <c r="H1401" s="22">
        <v>0.77999942980313564</v>
      </c>
      <c r="I1401" s="22">
        <v>3673921.0820584157</v>
      </c>
      <c r="J1401" s="22">
        <v>13025676.917941583</v>
      </c>
      <c r="K1401" s="23">
        <v>3.1120000000000002E-10</v>
      </c>
    </row>
    <row r="1402" spans="1:11">
      <c r="A1402" s="20" t="s">
        <v>2934</v>
      </c>
      <c r="B1402" s="21" t="s">
        <v>24</v>
      </c>
      <c r="C1402" s="20" t="s">
        <v>111</v>
      </c>
      <c r="D1402" s="20" t="s">
        <v>112</v>
      </c>
      <c r="E1402" s="20" t="s">
        <v>286</v>
      </c>
      <c r="F1402" s="20" t="s">
        <v>2935</v>
      </c>
      <c r="G1402" s="22">
        <v>14.743611431655561</v>
      </c>
      <c r="H1402" s="22">
        <v>0.77999920503090681</v>
      </c>
      <c r="I1402" s="22">
        <v>218483.22948539638</v>
      </c>
      <c r="J1402" s="22">
        <v>774618.77051460359</v>
      </c>
      <c r="K1402" s="23">
        <v>5.5199999999999999E-12</v>
      </c>
    </row>
    <row r="1403" spans="1:11">
      <c r="A1403" s="20" t="s">
        <v>2936</v>
      </c>
      <c r="B1403" s="21" t="s">
        <v>24</v>
      </c>
      <c r="C1403" s="20" t="s">
        <v>111</v>
      </c>
      <c r="D1403" s="20" t="s">
        <v>112</v>
      </c>
      <c r="E1403" s="20" t="s">
        <v>381</v>
      </c>
      <c r="F1403" s="20" t="s">
        <v>2937</v>
      </c>
      <c r="G1403" s="22">
        <v>13.161776970075369</v>
      </c>
      <c r="H1403" s="22">
        <v>0.89000160152466146</v>
      </c>
      <c r="I1403" s="22">
        <v>986597.63560500648</v>
      </c>
      <c r="J1403" s="22">
        <v>7982602.3643949935</v>
      </c>
      <c r="K1403" s="23">
        <v>6.0039999999999994E-11</v>
      </c>
    </row>
    <row r="1404" spans="1:11">
      <c r="A1404" s="20" t="s">
        <v>2938</v>
      </c>
      <c r="B1404" s="21" t="s">
        <v>24</v>
      </c>
      <c r="C1404" s="20" t="s">
        <v>113</v>
      </c>
      <c r="D1404" s="20" t="s">
        <v>114</v>
      </c>
      <c r="E1404" s="20" t="s">
        <v>1749</v>
      </c>
      <c r="F1404" s="20" t="s">
        <v>2939</v>
      </c>
      <c r="G1404" s="22">
        <v>23.914682897505259</v>
      </c>
      <c r="H1404" s="22">
        <v>0.14223345636263854</v>
      </c>
      <c r="I1404" s="22">
        <v>570757.85813630035</v>
      </c>
      <c r="J1404" s="22">
        <v>94642.141863699682</v>
      </c>
      <c r="K1404" s="23">
        <v>9.4739999999999994E-12</v>
      </c>
    </row>
    <row r="1405" spans="1:11">
      <c r="A1405" s="20" t="s">
        <v>2940</v>
      </c>
      <c r="B1405" s="21" t="s">
        <v>24</v>
      </c>
      <c r="C1405" s="20" t="s">
        <v>111</v>
      </c>
      <c r="D1405" s="20" t="s">
        <v>112</v>
      </c>
      <c r="E1405" s="20" t="s">
        <v>381</v>
      </c>
      <c r="F1405" s="20" t="s">
        <v>2941</v>
      </c>
      <c r="G1405" s="22">
        <v>15.031172751184824</v>
      </c>
      <c r="H1405" s="22">
        <v>0.76000189491065206</v>
      </c>
      <c r="I1405" s="22">
        <v>6122375.660639775</v>
      </c>
      <c r="J1405" s="22">
        <v>19387724.339360226</v>
      </c>
      <c r="K1405" s="23">
        <v>1.9520000000000001E-10</v>
      </c>
    </row>
    <row r="1406" spans="1:11">
      <c r="A1406" s="20" t="s">
        <v>2942</v>
      </c>
      <c r="B1406" s="21" t="s">
        <v>24</v>
      </c>
      <c r="C1406" s="20" t="s">
        <v>111</v>
      </c>
      <c r="D1406" s="20" t="s">
        <v>112</v>
      </c>
      <c r="E1406" s="20" t="s">
        <v>381</v>
      </c>
      <c r="F1406" s="20" t="s">
        <v>2943</v>
      </c>
      <c r="G1406" s="22">
        <v>15.175043354502291</v>
      </c>
      <c r="H1406" s="22">
        <v>0.74999698508328994</v>
      </c>
      <c r="I1406" s="22">
        <v>2090350.208623088</v>
      </c>
      <c r="J1406" s="22">
        <v>6270949.791376912</v>
      </c>
      <c r="K1406" s="23">
        <v>3.4200000000000002E-11</v>
      </c>
    </row>
    <row r="1407" spans="1:11">
      <c r="A1407" s="20" t="s">
        <v>2944</v>
      </c>
      <c r="B1407" s="21" t="s">
        <v>24</v>
      </c>
      <c r="C1407" s="20" t="s">
        <v>111</v>
      </c>
      <c r="D1407" s="20" t="s">
        <v>112</v>
      </c>
      <c r="E1407" s="20" t="s">
        <v>520</v>
      </c>
      <c r="F1407" s="20" t="s">
        <v>2945</v>
      </c>
      <c r="G1407" s="22">
        <v>12.155188452444143</v>
      </c>
      <c r="H1407" s="22">
        <v>0.9600008030289191</v>
      </c>
      <c r="I1407" s="22">
        <v>2118761.5034770491</v>
      </c>
      <c r="J1407" s="22">
        <v>50851339.496522948</v>
      </c>
      <c r="K1407" s="23">
        <v>5.5800000000000004E-10</v>
      </c>
    </row>
    <row r="1408" spans="1:11">
      <c r="A1408" s="20" t="s">
        <v>2946</v>
      </c>
      <c r="B1408" s="21" t="s">
        <v>24</v>
      </c>
      <c r="C1408" s="20" t="s">
        <v>111</v>
      </c>
      <c r="D1408" s="20" t="s">
        <v>112</v>
      </c>
      <c r="E1408" s="20" t="s">
        <v>527</v>
      </c>
      <c r="F1408" s="20" t="s">
        <v>2947</v>
      </c>
      <c r="G1408" s="22">
        <v>12.155188606725883</v>
      </c>
      <c r="H1408" s="22">
        <v>0.96000079230000812</v>
      </c>
      <c r="I1408" s="22">
        <v>1048755.1863699593</v>
      </c>
      <c r="J1408" s="22">
        <v>25170643.813630041</v>
      </c>
      <c r="K1408" s="23">
        <v>4.3840000000000001E-10</v>
      </c>
    </row>
    <row r="1409" spans="1:11">
      <c r="A1409" s="20" t="s">
        <v>2948</v>
      </c>
      <c r="B1409" s="21" t="s">
        <v>24</v>
      </c>
      <c r="C1409" s="20" t="s">
        <v>111</v>
      </c>
      <c r="D1409" s="20" t="s">
        <v>112</v>
      </c>
      <c r="E1409" s="20" t="s">
        <v>346</v>
      </c>
      <c r="F1409" s="20" t="s">
        <v>2949</v>
      </c>
      <c r="G1409" s="22">
        <v>12.586613610195949</v>
      </c>
      <c r="H1409" s="22">
        <v>0.92999905353296597</v>
      </c>
      <c r="I1409" s="22">
        <v>575630.9429763566</v>
      </c>
      <c r="J1409" s="22">
        <v>7647557.0570236435</v>
      </c>
      <c r="K1409" s="23">
        <v>4.704E-11</v>
      </c>
    </row>
    <row r="1410" spans="1:11">
      <c r="A1410" s="20" t="s">
        <v>2950</v>
      </c>
      <c r="B1410" s="21" t="s">
        <v>24</v>
      </c>
      <c r="C1410" s="20" t="s">
        <v>111</v>
      </c>
      <c r="D1410" s="20" t="s">
        <v>112</v>
      </c>
      <c r="E1410" s="20" t="s">
        <v>346</v>
      </c>
      <c r="F1410" s="20" t="s">
        <v>2951</v>
      </c>
      <c r="G1410" s="22">
        <v>12.586615770161943</v>
      </c>
      <c r="H1410" s="22">
        <v>0.92999890332670776</v>
      </c>
      <c r="I1410" s="22">
        <v>375528.72322670365</v>
      </c>
      <c r="J1410" s="22">
        <v>4989083.2767732963</v>
      </c>
      <c r="K1410" s="23">
        <v>4.9839999999999999E-11</v>
      </c>
    </row>
    <row r="1411" spans="1:11">
      <c r="A1411" s="20" t="s">
        <v>2952</v>
      </c>
      <c r="B1411" s="21" t="s">
        <v>24</v>
      </c>
      <c r="C1411" s="20" t="s">
        <v>111</v>
      </c>
      <c r="D1411" s="20" t="s">
        <v>112</v>
      </c>
      <c r="E1411" s="20" t="s">
        <v>222</v>
      </c>
      <c r="F1411" s="20" t="s">
        <v>2155</v>
      </c>
      <c r="G1411" s="22">
        <v>14.599699204346983</v>
      </c>
      <c r="H1411" s="22">
        <v>0.79000700943345048</v>
      </c>
      <c r="I1411" s="22">
        <v>432837.55215577187</v>
      </c>
      <c r="J1411" s="22">
        <v>1628362.4478442282</v>
      </c>
      <c r="K1411" s="23">
        <v>2.452E-11</v>
      </c>
    </row>
    <row r="1412" spans="1:11">
      <c r="A1412" s="20" t="s">
        <v>2953</v>
      </c>
      <c r="B1412" s="21" t="s">
        <v>24</v>
      </c>
      <c r="C1412" s="20" t="s">
        <v>111</v>
      </c>
      <c r="D1412" s="20" t="s">
        <v>112</v>
      </c>
      <c r="E1412" s="20" t="s">
        <v>200</v>
      </c>
      <c r="F1412" s="20" t="s">
        <v>2954</v>
      </c>
      <c r="G1412" s="22">
        <v>14.598936451314573</v>
      </c>
      <c r="H1412" s="22">
        <v>0.79006005206435514</v>
      </c>
      <c r="I1412" s="22">
        <v>317807.09318497917</v>
      </c>
      <c r="J1412" s="22">
        <v>1195992.9068150208</v>
      </c>
      <c r="K1412" s="23">
        <v>1.356E-11</v>
      </c>
    </row>
    <row r="1413" spans="1:11">
      <c r="A1413" s="20" t="s">
        <v>2955</v>
      </c>
      <c r="B1413" s="21" t="s">
        <v>24</v>
      </c>
      <c r="C1413" s="20" t="s">
        <v>111</v>
      </c>
      <c r="D1413" s="20" t="s">
        <v>112</v>
      </c>
      <c r="E1413" s="20" t="s">
        <v>222</v>
      </c>
      <c r="F1413" s="20" t="s">
        <v>2956</v>
      </c>
      <c r="G1413" s="22">
        <v>13.448878399445695</v>
      </c>
      <c r="H1413" s="22">
        <v>0.87003627263938144</v>
      </c>
      <c r="I1413" s="22">
        <v>300112.23922114039</v>
      </c>
      <c r="J1413" s="22">
        <v>2009087.7607788597</v>
      </c>
      <c r="K1413" s="23">
        <v>6.8000000000000001E-12</v>
      </c>
    </row>
    <row r="1414" spans="1:11">
      <c r="A1414" s="20" t="s">
        <v>2957</v>
      </c>
      <c r="B1414" s="21" t="s">
        <v>24</v>
      </c>
      <c r="C1414" s="20" t="s">
        <v>111</v>
      </c>
      <c r="D1414" s="20" t="s">
        <v>112</v>
      </c>
      <c r="E1414" s="20" t="s">
        <v>213</v>
      </c>
      <c r="F1414" s="20" t="s">
        <v>2958</v>
      </c>
      <c r="G1414" s="22">
        <v>15.8927793904209</v>
      </c>
      <c r="H1414" s="22">
        <v>0.70008488244639089</v>
      </c>
      <c r="I1414" s="22">
        <v>247969.81919332402</v>
      </c>
      <c r="J1414" s="22">
        <v>578830.18080667604</v>
      </c>
      <c r="K1414" s="23">
        <v>8.7999999999999999E-13</v>
      </c>
    </row>
    <row r="1415" spans="1:11">
      <c r="A1415" s="20" t="s">
        <v>2959</v>
      </c>
      <c r="B1415" s="21" t="s">
        <v>24</v>
      </c>
      <c r="C1415" s="20" t="s">
        <v>111</v>
      </c>
      <c r="D1415" s="20" t="s">
        <v>112</v>
      </c>
      <c r="E1415" s="20" t="s">
        <v>346</v>
      </c>
      <c r="F1415" s="20" t="s">
        <v>2960</v>
      </c>
      <c r="G1415" s="22">
        <v>15.175051683154518</v>
      </c>
      <c r="H1415" s="22">
        <v>0.74999640590024219</v>
      </c>
      <c r="I1415" s="22">
        <v>1162387.7107093183</v>
      </c>
      <c r="J1415" s="22">
        <v>3487096.2892906815</v>
      </c>
      <c r="K1415" s="23">
        <v>2.1599999999999998E-11</v>
      </c>
    </row>
    <row r="1416" spans="1:11">
      <c r="A1416" s="20" t="s">
        <v>2961</v>
      </c>
      <c r="B1416" s="21" t="s">
        <v>24</v>
      </c>
      <c r="C1416" s="20" t="s">
        <v>111</v>
      </c>
      <c r="D1416" s="20" t="s">
        <v>112</v>
      </c>
      <c r="E1416" s="20" t="s">
        <v>381</v>
      </c>
      <c r="F1416" s="20" t="s">
        <v>2962</v>
      </c>
      <c r="G1416" s="22">
        <v>15.175053054445572</v>
      </c>
      <c r="H1416" s="22">
        <v>0.74999631053925098</v>
      </c>
      <c r="I1416" s="22">
        <v>3945062.2197496509</v>
      </c>
      <c r="J1416" s="22">
        <v>11834953.780250348</v>
      </c>
      <c r="K1416" s="23">
        <v>6.1199999999999995E-10</v>
      </c>
    </row>
    <row r="1417" spans="1:11">
      <c r="A1417" s="20" t="s">
        <v>2963</v>
      </c>
      <c r="B1417" s="21" t="s">
        <v>24</v>
      </c>
      <c r="C1417" s="20" t="s">
        <v>111</v>
      </c>
      <c r="D1417" s="20" t="s">
        <v>112</v>
      </c>
      <c r="E1417" s="20" t="s">
        <v>286</v>
      </c>
      <c r="F1417" s="20" t="s">
        <v>2964</v>
      </c>
      <c r="G1417" s="22">
        <v>13.737507955590129</v>
      </c>
      <c r="H1417" s="22">
        <v>0.8499646762454709</v>
      </c>
      <c r="I1417" s="22">
        <v>212164.9513212796</v>
      </c>
      <c r="J1417" s="22">
        <v>1201935.0486787204</v>
      </c>
      <c r="K1417" s="23">
        <v>6.4000000000000002E-12</v>
      </c>
    </row>
    <row r="1418" spans="1:11">
      <c r="A1418" s="20" t="s">
        <v>2965</v>
      </c>
      <c r="B1418" s="21" t="s">
        <v>24</v>
      </c>
      <c r="C1418" s="20" t="s">
        <v>111</v>
      </c>
      <c r="D1418" s="20" t="s">
        <v>112</v>
      </c>
      <c r="E1418" s="20" t="s">
        <v>197</v>
      </c>
      <c r="F1418" s="20" t="s">
        <v>2966</v>
      </c>
      <c r="G1418" s="22">
        <v>17.619599946301516</v>
      </c>
      <c r="H1418" s="22">
        <v>0.58000000373424787</v>
      </c>
      <c r="I1418" s="22">
        <v>312857.99721835874</v>
      </c>
      <c r="J1418" s="22">
        <v>432042.00278164126</v>
      </c>
      <c r="K1418" s="23">
        <v>2.4200000000000002E-12</v>
      </c>
    </row>
    <row r="1419" spans="1:11">
      <c r="A1419" s="20" t="s">
        <v>2967</v>
      </c>
      <c r="B1419" s="21" t="s">
        <v>24</v>
      </c>
      <c r="C1419" s="20" t="s">
        <v>111</v>
      </c>
      <c r="D1419" s="20" t="s">
        <v>112</v>
      </c>
      <c r="E1419" s="20" t="s">
        <v>197</v>
      </c>
      <c r="F1419" s="20" t="s">
        <v>2968</v>
      </c>
      <c r="G1419" s="22">
        <v>17.476991317478294</v>
      </c>
      <c r="H1419" s="22">
        <v>0.58991715455644689</v>
      </c>
      <c r="I1419" s="22">
        <v>217261.89151599444</v>
      </c>
      <c r="J1419" s="22">
        <v>312538.10848400556</v>
      </c>
      <c r="K1419" s="23">
        <v>6.2799999999999999E-12</v>
      </c>
    </row>
    <row r="1420" spans="1:11">
      <c r="A1420" s="20" t="s">
        <v>2969</v>
      </c>
      <c r="B1420" s="21" t="s">
        <v>24</v>
      </c>
      <c r="C1420" s="20" t="s">
        <v>113</v>
      </c>
      <c r="D1420" s="20" t="s">
        <v>114</v>
      </c>
      <c r="E1420" s="20" t="s">
        <v>213</v>
      </c>
      <c r="F1420" s="20" t="s">
        <v>2970</v>
      </c>
      <c r="G1420" s="22">
        <v>22.484661088880806</v>
      </c>
      <c r="H1420" s="22">
        <v>0.24167864472317072</v>
      </c>
      <c r="I1420" s="22">
        <v>625387.62169680116</v>
      </c>
      <c r="J1420" s="22">
        <v>199312.3783031989</v>
      </c>
      <c r="K1420" s="23">
        <v>1.62E-12</v>
      </c>
    </row>
    <row r="1421" spans="1:11">
      <c r="A1421" s="20" t="s">
        <v>2971</v>
      </c>
      <c r="B1421" s="21" t="s">
        <v>24</v>
      </c>
      <c r="C1421" s="20" t="s">
        <v>113</v>
      </c>
      <c r="D1421" s="20" t="s">
        <v>114</v>
      </c>
      <c r="E1421" s="20" t="s">
        <v>213</v>
      </c>
      <c r="F1421" s="20" t="s">
        <v>2972</v>
      </c>
      <c r="G1421" s="22">
        <v>21.500904392764859</v>
      </c>
      <c r="H1421" s="22">
        <v>0.31009009786058006</v>
      </c>
      <c r="I1421" s="22">
        <v>587389.29068150208</v>
      </c>
      <c r="J1421" s="22">
        <v>264010.70931849786</v>
      </c>
      <c r="K1421" s="23">
        <v>1.24E-12</v>
      </c>
    </row>
    <row r="1422" spans="1:11">
      <c r="A1422" s="20" t="s">
        <v>2973</v>
      </c>
      <c r="B1422" s="21" t="s">
        <v>24</v>
      </c>
      <c r="C1422" s="20" t="s">
        <v>111</v>
      </c>
      <c r="D1422" s="20" t="s">
        <v>112</v>
      </c>
      <c r="E1422" s="20" t="s">
        <v>801</v>
      </c>
      <c r="F1422" s="20" t="s">
        <v>2974</v>
      </c>
      <c r="G1422" s="22">
        <v>18.338485214978466</v>
      </c>
      <c r="H1422" s="22">
        <v>0.53000798226853507</v>
      </c>
      <c r="I1422" s="22">
        <v>570474.43115438125</v>
      </c>
      <c r="J1422" s="22">
        <v>643321.56884561875</v>
      </c>
      <c r="K1422" s="23">
        <v>1.2200000000000001E-12</v>
      </c>
    </row>
    <row r="1423" spans="1:11">
      <c r="A1423" s="20" t="s">
        <v>2975</v>
      </c>
      <c r="B1423" s="21" t="s">
        <v>24</v>
      </c>
      <c r="C1423" s="20" t="s">
        <v>111</v>
      </c>
      <c r="D1423" s="20" t="s">
        <v>112</v>
      </c>
      <c r="E1423" s="20" t="s">
        <v>801</v>
      </c>
      <c r="F1423" s="20" t="s">
        <v>2976</v>
      </c>
      <c r="G1423" s="22">
        <v>18.338480667415372</v>
      </c>
      <c r="H1423" s="22">
        <v>0.53000829851075304</v>
      </c>
      <c r="I1423" s="22">
        <v>421841.99165507656</v>
      </c>
      <c r="J1423" s="22">
        <v>475710.00834492344</v>
      </c>
      <c r="K1423" s="23">
        <v>7.2600000000000002E-12</v>
      </c>
    </row>
    <row r="1424" spans="1:11">
      <c r="A1424" s="20" t="s">
        <v>2977</v>
      </c>
      <c r="B1424" s="21" t="s">
        <v>24</v>
      </c>
      <c r="C1424" s="20" t="s">
        <v>111</v>
      </c>
      <c r="D1424" s="20" t="s">
        <v>112</v>
      </c>
      <c r="E1424" s="20" t="s">
        <v>801</v>
      </c>
      <c r="F1424" s="20" t="s">
        <v>2978</v>
      </c>
      <c r="G1424" s="22">
        <v>18.338481153590603</v>
      </c>
      <c r="H1424" s="22">
        <v>0.5300082647016271</v>
      </c>
      <c r="I1424" s="22">
        <v>418758.87621696788</v>
      </c>
      <c r="J1424" s="22">
        <v>472233.12378303212</v>
      </c>
      <c r="K1424" s="23">
        <v>1.6E-13</v>
      </c>
    </row>
    <row r="1425" spans="1:11">
      <c r="A1425" s="20" t="s">
        <v>2979</v>
      </c>
      <c r="B1425" s="21" t="s">
        <v>24</v>
      </c>
      <c r="C1425" s="20" t="s">
        <v>111</v>
      </c>
      <c r="D1425" s="20" t="s">
        <v>112</v>
      </c>
      <c r="E1425" s="20" t="s">
        <v>286</v>
      </c>
      <c r="F1425" s="20" t="s">
        <v>2980</v>
      </c>
      <c r="G1425" s="22">
        <v>18.338477249663331</v>
      </c>
      <c r="H1425" s="22">
        <v>0.53000853618474753</v>
      </c>
      <c r="I1425" s="22">
        <v>1099009.7093184977</v>
      </c>
      <c r="J1425" s="22">
        <v>1239351.2906815023</v>
      </c>
      <c r="K1425" s="23">
        <v>3E-11</v>
      </c>
    </row>
    <row r="1426" spans="1:11">
      <c r="A1426" s="20" t="s">
        <v>2981</v>
      </c>
      <c r="B1426" s="21" t="s">
        <v>24</v>
      </c>
      <c r="C1426" s="20" t="s">
        <v>111</v>
      </c>
      <c r="D1426" s="20" t="s">
        <v>112</v>
      </c>
      <c r="E1426" s="20" t="s">
        <v>197</v>
      </c>
      <c r="F1426" s="20" t="s">
        <v>2982</v>
      </c>
      <c r="G1426" s="22">
        <v>17.906396908876246</v>
      </c>
      <c r="H1426" s="22">
        <v>0.56005584778329309</v>
      </c>
      <c r="I1426" s="22">
        <v>409895.96662030584</v>
      </c>
      <c r="J1426" s="22">
        <v>521804.03337969416</v>
      </c>
      <c r="K1426" s="23">
        <v>2.8000000000000002E-13</v>
      </c>
    </row>
    <row r="1427" spans="1:11">
      <c r="A1427" s="20" t="s">
        <v>2983</v>
      </c>
      <c r="B1427" s="21" t="s">
        <v>24</v>
      </c>
      <c r="C1427" s="20" t="s">
        <v>111</v>
      </c>
      <c r="D1427" s="20" t="s">
        <v>112</v>
      </c>
      <c r="E1427" s="20" t="s">
        <v>197</v>
      </c>
      <c r="F1427" s="20" t="s">
        <v>2984</v>
      </c>
      <c r="G1427" s="22">
        <v>16.037042944785277</v>
      </c>
      <c r="H1427" s="22">
        <v>0.6900526463987986</v>
      </c>
      <c r="I1427" s="22">
        <v>252607.09318497914</v>
      </c>
      <c r="J1427" s="22">
        <v>562392.90681502083</v>
      </c>
      <c r="K1427" s="23">
        <v>1.98E-12</v>
      </c>
    </row>
    <row r="1428" spans="1:11">
      <c r="A1428" s="20" t="s">
        <v>2985</v>
      </c>
      <c r="B1428" s="21" t="s">
        <v>24</v>
      </c>
      <c r="C1428" s="20" t="s">
        <v>111</v>
      </c>
      <c r="D1428" s="20" t="s">
        <v>112</v>
      </c>
      <c r="E1428" s="20" t="s">
        <v>222</v>
      </c>
      <c r="F1428" s="20" t="s">
        <v>2986</v>
      </c>
      <c r="G1428" s="22">
        <v>16.900123295060492</v>
      </c>
      <c r="H1428" s="22">
        <v>0.63003315055212161</v>
      </c>
      <c r="I1428" s="22">
        <v>480105.98052851181</v>
      </c>
      <c r="J1428" s="22">
        <v>817594.01947148819</v>
      </c>
      <c r="K1428" s="23">
        <v>2.56E-12</v>
      </c>
    </row>
    <row r="1429" spans="1:11">
      <c r="A1429" s="20" t="s">
        <v>2987</v>
      </c>
      <c r="B1429" s="21" t="s">
        <v>24</v>
      </c>
      <c r="C1429" s="20" t="s">
        <v>111</v>
      </c>
      <c r="D1429" s="20" t="s">
        <v>112</v>
      </c>
      <c r="E1429" s="20" t="s">
        <v>346</v>
      </c>
      <c r="F1429" s="20" t="s">
        <v>2988</v>
      </c>
      <c r="G1429" s="22">
        <v>12.011366518830407</v>
      </c>
      <c r="H1429" s="22">
        <v>0.97000232831499256</v>
      </c>
      <c r="I1429" s="22">
        <v>80535.559109874972</v>
      </c>
      <c r="J1429" s="22">
        <v>2604191.440890125</v>
      </c>
      <c r="K1429" s="23">
        <v>5.5399999999999997E-11</v>
      </c>
    </row>
    <row r="1430" spans="1:11">
      <c r="A1430" s="20" t="s">
        <v>2989</v>
      </c>
      <c r="B1430" s="21" t="s">
        <v>24</v>
      </c>
      <c r="C1430" s="20" t="s">
        <v>111</v>
      </c>
      <c r="D1430" s="20" t="s">
        <v>112</v>
      </c>
      <c r="E1430" s="20" t="s">
        <v>346</v>
      </c>
      <c r="F1430" s="20" t="s">
        <v>2990</v>
      </c>
      <c r="G1430" s="22">
        <v>12.01136959875547</v>
      </c>
      <c r="H1430" s="22">
        <v>0.97000211413383375</v>
      </c>
      <c r="I1430" s="22">
        <v>360129.80945758068</v>
      </c>
      <c r="J1430" s="22">
        <v>11645043.190542419</v>
      </c>
      <c r="K1430" s="23">
        <v>2.0524000000000001E-10</v>
      </c>
    </row>
    <row r="1431" spans="1:11">
      <c r="A1431" s="20" t="s">
        <v>2991</v>
      </c>
      <c r="B1431" s="21" t="s">
        <v>24</v>
      </c>
      <c r="C1431" s="20" t="s">
        <v>111</v>
      </c>
      <c r="D1431" s="20" t="s">
        <v>112</v>
      </c>
      <c r="E1431" s="20" t="s">
        <v>200</v>
      </c>
      <c r="F1431" s="20" t="s">
        <v>2992</v>
      </c>
      <c r="G1431" s="22">
        <v>17.331215594260446</v>
      </c>
      <c r="H1431" s="22">
        <v>0.60005454838244465</v>
      </c>
      <c r="I1431" s="22">
        <v>443179.55493741308</v>
      </c>
      <c r="J1431" s="22">
        <v>664920.44506258692</v>
      </c>
      <c r="K1431" s="23">
        <v>1.0599999999999999E-12</v>
      </c>
    </row>
    <row r="1432" spans="1:11">
      <c r="A1432" s="20" t="s">
        <v>2993</v>
      </c>
      <c r="B1432" s="21" t="s">
        <v>24</v>
      </c>
      <c r="C1432" s="20" t="s">
        <v>111</v>
      </c>
      <c r="D1432" s="20" t="s">
        <v>112</v>
      </c>
      <c r="E1432" s="20" t="s">
        <v>197</v>
      </c>
      <c r="F1432" s="20" t="s">
        <v>2994</v>
      </c>
      <c r="G1432" s="22">
        <v>15.894007731958762</v>
      </c>
      <c r="H1432" s="22">
        <v>0.69999946231162991</v>
      </c>
      <c r="I1432" s="22">
        <v>232800.4172461752</v>
      </c>
      <c r="J1432" s="22">
        <v>543199.58275382477</v>
      </c>
      <c r="K1432" s="23">
        <v>3.5E-12</v>
      </c>
    </row>
    <row r="1433" spans="1:11">
      <c r="A1433" s="20" t="s">
        <v>2995</v>
      </c>
      <c r="B1433" s="21" t="s">
        <v>24</v>
      </c>
      <c r="C1433" s="20" t="s">
        <v>111</v>
      </c>
      <c r="D1433" s="20" t="s">
        <v>112</v>
      </c>
      <c r="E1433" s="20" t="s">
        <v>197</v>
      </c>
      <c r="F1433" s="20" t="s">
        <v>2996</v>
      </c>
      <c r="G1433" s="22">
        <v>15.74983770287141</v>
      </c>
      <c r="H1433" s="22">
        <v>0.71002519451520096</v>
      </c>
      <c r="I1433" s="22">
        <v>232269.81919332402</v>
      </c>
      <c r="J1433" s="22">
        <v>568730.18080667593</v>
      </c>
      <c r="K1433" s="23">
        <v>8.7999999999999999E-13</v>
      </c>
    </row>
    <row r="1434" spans="1:11">
      <c r="A1434" s="20" t="s">
        <v>2997</v>
      </c>
      <c r="B1434" s="21" t="s">
        <v>24</v>
      </c>
      <c r="C1434" s="20" t="s">
        <v>111</v>
      </c>
      <c r="D1434" s="20" t="s">
        <v>112</v>
      </c>
      <c r="E1434" s="20" t="s">
        <v>874</v>
      </c>
      <c r="F1434" s="20" t="s">
        <v>2998</v>
      </c>
      <c r="G1434" s="22">
        <v>17.332041391103399</v>
      </c>
      <c r="H1434" s="22">
        <v>0.59999712162006968</v>
      </c>
      <c r="I1434" s="22">
        <v>1361887</v>
      </c>
      <c r="J1434" s="22">
        <v>2042806</v>
      </c>
      <c r="K1434" s="23">
        <v>0</v>
      </c>
    </row>
    <row r="1435" spans="1:11">
      <c r="A1435" s="20" t="s">
        <v>2999</v>
      </c>
      <c r="B1435" s="21" t="s">
        <v>24</v>
      </c>
      <c r="C1435" s="20" t="s">
        <v>111</v>
      </c>
      <c r="D1435" s="20" t="s">
        <v>112</v>
      </c>
      <c r="E1435" s="20" t="s">
        <v>346</v>
      </c>
      <c r="F1435" s="20" t="s">
        <v>3000</v>
      </c>
      <c r="G1435" s="22">
        <v>17.33203938248122</v>
      </c>
      <c r="H1435" s="22">
        <v>0.59999726130172326</v>
      </c>
      <c r="I1435" s="22">
        <v>4423073.0834492361</v>
      </c>
      <c r="J1435" s="22">
        <v>6634533.9165507639</v>
      </c>
      <c r="K1435" s="23">
        <v>7.1199999999999997E-11</v>
      </c>
    </row>
    <row r="1436" spans="1:11">
      <c r="A1436" s="20" t="s">
        <v>3001</v>
      </c>
      <c r="B1436" s="21" t="s">
        <v>24</v>
      </c>
      <c r="C1436" s="20" t="s">
        <v>113</v>
      </c>
      <c r="D1436" s="20" t="s">
        <v>114</v>
      </c>
      <c r="E1436" s="20" t="s">
        <v>200</v>
      </c>
      <c r="F1436" s="20" t="s">
        <v>3002</v>
      </c>
      <c r="G1436" s="22">
        <v>19.201778700482549</v>
      </c>
      <c r="H1436" s="22">
        <v>0.4699736647786823</v>
      </c>
      <c r="I1436" s="22">
        <v>944612.93463143241</v>
      </c>
      <c r="J1436" s="22">
        <v>837587.06536856759</v>
      </c>
      <c r="K1436" s="23">
        <v>7.8400000000000005E-12</v>
      </c>
    </row>
    <row r="1437" spans="1:11">
      <c r="A1437" s="20" t="s">
        <v>3003</v>
      </c>
      <c r="B1437" s="21" t="s">
        <v>24</v>
      </c>
      <c r="C1437" s="20" t="s">
        <v>111</v>
      </c>
      <c r="D1437" s="20" t="s">
        <v>112</v>
      </c>
      <c r="E1437" s="20" t="s">
        <v>197</v>
      </c>
      <c r="F1437" s="20" t="s">
        <v>3004</v>
      </c>
      <c r="G1437" s="22">
        <v>14.168573456352023</v>
      </c>
      <c r="H1437" s="22">
        <v>0.81998793766675782</v>
      </c>
      <c r="I1437" s="22">
        <v>126818.49791376911</v>
      </c>
      <c r="J1437" s="22">
        <v>577681.5020862309</v>
      </c>
      <c r="K1437" s="23">
        <v>1.7800000000000001E-12</v>
      </c>
    </row>
    <row r="1438" spans="1:11">
      <c r="A1438" s="20" t="s">
        <v>3005</v>
      </c>
      <c r="B1438" s="21" t="s">
        <v>24</v>
      </c>
      <c r="C1438" s="20" t="s">
        <v>113</v>
      </c>
      <c r="D1438" s="20" t="s">
        <v>114</v>
      </c>
      <c r="E1438" s="20" t="s">
        <v>231</v>
      </c>
      <c r="F1438" s="20" t="s">
        <v>3006</v>
      </c>
      <c r="G1438" s="22">
        <v>22.07747071534175</v>
      </c>
      <c r="H1438" s="22">
        <v>0.26999508238235398</v>
      </c>
      <c r="I1438" s="22">
        <v>1283786.6481223921</v>
      </c>
      <c r="J1438" s="22">
        <v>474813.3518776077</v>
      </c>
      <c r="K1438" s="23">
        <v>5.4959999999999997E-11</v>
      </c>
    </row>
    <row r="1439" spans="1:11">
      <c r="A1439" s="20" t="s">
        <v>3007</v>
      </c>
      <c r="B1439" s="21" t="s">
        <v>24</v>
      </c>
      <c r="C1439" s="20" t="s">
        <v>113</v>
      </c>
      <c r="D1439" s="20" t="s">
        <v>114</v>
      </c>
      <c r="E1439" s="20" t="s">
        <v>261</v>
      </c>
      <c r="F1439" s="20" t="s">
        <v>3008</v>
      </c>
      <c r="G1439" s="22">
        <v>19.201807765754296</v>
      </c>
      <c r="H1439" s="22">
        <v>0.46997164354977083</v>
      </c>
      <c r="I1439" s="22">
        <v>416337.27399165503</v>
      </c>
      <c r="J1439" s="22">
        <v>369162.72600834497</v>
      </c>
      <c r="K1439" s="23">
        <v>1.1E-12</v>
      </c>
    </row>
    <row r="1440" spans="1:11">
      <c r="A1440" s="20" t="s">
        <v>3009</v>
      </c>
      <c r="B1440" s="21" t="s">
        <v>24</v>
      </c>
      <c r="C1440" s="20" t="s">
        <v>111</v>
      </c>
      <c r="D1440" s="20" t="s">
        <v>112</v>
      </c>
      <c r="E1440" s="20" t="s">
        <v>381</v>
      </c>
      <c r="F1440" s="20" t="s">
        <v>3010</v>
      </c>
      <c r="G1440" s="22">
        <v>12.442846682369021</v>
      </c>
      <c r="H1440" s="22">
        <v>0.93999675366001245</v>
      </c>
      <c r="I1440" s="22">
        <v>491672.60083449195</v>
      </c>
      <c r="J1440" s="22">
        <v>7702427.3991655083</v>
      </c>
      <c r="K1440" s="23">
        <v>1.8120000000000001E-11</v>
      </c>
    </row>
    <row r="1441" spans="1:11">
      <c r="A1441" s="20" t="s">
        <v>3011</v>
      </c>
      <c r="B1441" s="21" t="s">
        <v>24</v>
      </c>
      <c r="C1441" s="20" t="s">
        <v>111</v>
      </c>
      <c r="D1441" s="20" t="s">
        <v>112</v>
      </c>
      <c r="E1441" s="20" t="s">
        <v>197</v>
      </c>
      <c r="F1441" s="20" t="s">
        <v>3012</v>
      </c>
      <c r="G1441" s="22">
        <v>15.03222818137494</v>
      </c>
      <c r="H1441" s="22">
        <v>0.75992849920897498</v>
      </c>
      <c r="I1441" s="22">
        <v>147715.99443671768</v>
      </c>
      <c r="J1441" s="22">
        <v>467584.00556328229</v>
      </c>
      <c r="K1441" s="23">
        <v>4.8400000000000004E-12</v>
      </c>
    </row>
    <row r="1442" spans="1:11">
      <c r="A1442" s="20" t="s">
        <v>3013</v>
      </c>
      <c r="B1442" s="21" t="s">
        <v>24</v>
      </c>
      <c r="C1442" s="20" t="s">
        <v>113</v>
      </c>
      <c r="D1442" s="20" t="s">
        <v>114</v>
      </c>
      <c r="E1442" s="20" t="s">
        <v>213</v>
      </c>
      <c r="F1442" s="20" t="s">
        <v>3014</v>
      </c>
      <c r="G1442" s="22">
        <v>19.632225695015627</v>
      </c>
      <c r="H1442" s="22">
        <v>0.44003993775969213</v>
      </c>
      <c r="I1442" s="22">
        <v>340399.7218358831</v>
      </c>
      <c r="J1442" s="22">
        <v>267500.27816411684</v>
      </c>
      <c r="K1442" s="23">
        <v>2.46E-12</v>
      </c>
    </row>
    <row r="1443" spans="1:11">
      <c r="A1443" s="20" t="s">
        <v>3015</v>
      </c>
      <c r="B1443" s="21" t="s">
        <v>24</v>
      </c>
      <c r="C1443" s="20" t="s">
        <v>111</v>
      </c>
      <c r="D1443" s="20" t="s">
        <v>112</v>
      </c>
      <c r="E1443" s="20" t="s">
        <v>231</v>
      </c>
      <c r="F1443" s="20" t="s">
        <v>3016</v>
      </c>
      <c r="G1443" s="22">
        <v>18.770002579313903</v>
      </c>
      <c r="H1443" s="22">
        <v>0.49999982063185655</v>
      </c>
      <c r="I1443" s="22">
        <v>387700.13908205845</v>
      </c>
      <c r="J1443" s="22">
        <v>387699.86091794155</v>
      </c>
      <c r="K1443" s="23">
        <v>5.9599999999999996E-12</v>
      </c>
    </row>
    <row r="1444" spans="1:11">
      <c r="A1444" s="20" t="s">
        <v>3017</v>
      </c>
      <c r="B1444" s="21" t="s">
        <v>24</v>
      </c>
      <c r="C1444" s="20" t="s">
        <v>111</v>
      </c>
      <c r="D1444" s="20" t="s">
        <v>112</v>
      </c>
      <c r="E1444" s="20" t="s">
        <v>381</v>
      </c>
      <c r="F1444" s="20" t="s">
        <v>3018</v>
      </c>
      <c r="G1444" s="22">
        <v>12.155128804468173</v>
      </c>
      <c r="H1444" s="22">
        <v>0.96000495101055816</v>
      </c>
      <c r="I1444" s="22">
        <v>325103.75521557691</v>
      </c>
      <c r="J1444" s="22">
        <v>7803496.2447844232</v>
      </c>
      <c r="K1444" s="23">
        <v>3.7480000000000003E-11</v>
      </c>
    </row>
    <row r="1445" spans="1:11">
      <c r="A1445" s="20" t="s">
        <v>3019</v>
      </c>
      <c r="B1445" s="21" t="s">
        <v>24</v>
      </c>
      <c r="C1445" s="20" t="s">
        <v>111</v>
      </c>
      <c r="D1445" s="20" t="s">
        <v>112</v>
      </c>
      <c r="E1445" s="20" t="s">
        <v>197</v>
      </c>
      <c r="F1445" s="20" t="s">
        <v>3020</v>
      </c>
      <c r="G1445" s="22">
        <v>16.038470283297713</v>
      </c>
      <c r="H1445" s="22">
        <v>0.68995338780961668</v>
      </c>
      <c r="I1445" s="22">
        <v>681823.50486787199</v>
      </c>
      <c r="J1445" s="22">
        <v>1517276.495132128</v>
      </c>
      <c r="K1445" s="23">
        <v>2.252E-11</v>
      </c>
    </row>
    <row r="1446" spans="1:11">
      <c r="A1446" s="20" t="s">
        <v>3021</v>
      </c>
      <c r="B1446" s="21" t="s">
        <v>24</v>
      </c>
      <c r="C1446" s="20" t="s">
        <v>111</v>
      </c>
      <c r="D1446" s="20" t="s">
        <v>112</v>
      </c>
      <c r="E1446" s="20" t="s">
        <v>222</v>
      </c>
      <c r="F1446" s="20" t="s">
        <v>3022</v>
      </c>
      <c r="G1446" s="22">
        <v>16.899926308032423</v>
      </c>
      <c r="H1446" s="22">
        <v>0.63004684923279397</v>
      </c>
      <c r="I1446" s="22">
        <v>401621.14047287888</v>
      </c>
      <c r="J1446" s="22">
        <v>683978.85952712118</v>
      </c>
      <c r="K1446" s="23">
        <v>2E-14</v>
      </c>
    </row>
    <row r="1447" spans="1:11">
      <c r="A1447" s="20" t="s">
        <v>3023</v>
      </c>
      <c r="B1447" s="21" t="s">
        <v>24</v>
      </c>
      <c r="C1447" s="20" t="s">
        <v>111</v>
      </c>
      <c r="D1447" s="20" t="s">
        <v>112</v>
      </c>
      <c r="E1447" s="20" t="s">
        <v>222</v>
      </c>
      <c r="F1447" s="20" t="s">
        <v>3024</v>
      </c>
      <c r="G1447" s="22">
        <v>13.737271470271931</v>
      </c>
      <c r="H1447" s="22">
        <v>0.84998112167789075</v>
      </c>
      <c r="I1447" s="22">
        <v>195294.57579972182</v>
      </c>
      <c r="J1447" s="22">
        <v>1106505.4242002782</v>
      </c>
      <c r="K1447" s="23">
        <v>2.552E-11</v>
      </c>
    </row>
    <row r="1448" spans="1:11">
      <c r="A1448" s="20" t="s">
        <v>3025</v>
      </c>
      <c r="B1448" s="21" t="s">
        <v>24</v>
      </c>
      <c r="C1448" s="20" t="s">
        <v>111</v>
      </c>
      <c r="D1448" s="20" t="s">
        <v>112</v>
      </c>
      <c r="E1448" s="20" t="s">
        <v>200</v>
      </c>
      <c r="F1448" s="20" t="s">
        <v>3026</v>
      </c>
      <c r="G1448" s="22">
        <v>16.613178584799702</v>
      </c>
      <c r="H1448" s="22">
        <v>0.64998758102922805</v>
      </c>
      <c r="I1448" s="22">
        <v>560929.90264255914</v>
      </c>
      <c r="J1448" s="22">
        <v>1041670.0973574409</v>
      </c>
      <c r="K1448" s="23">
        <v>1.316E-11</v>
      </c>
    </row>
    <row r="1449" spans="1:11">
      <c r="A1449" s="20" t="s">
        <v>3027</v>
      </c>
      <c r="B1449" s="21" t="s">
        <v>24</v>
      </c>
      <c r="C1449" s="20" t="s">
        <v>111</v>
      </c>
      <c r="D1449" s="20" t="s">
        <v>112</v>
      </c>
      <c r="E1449" s="20" t="s">
        <v>197</v>
      </c>
      <c r="F1449" s="20" t="s">
        <v>3028</v>
      </c>
      <c r="G1449" s="22">
        <v>18.195435134737153</v>
      </c>
      <c r="H1449" s="22">
        <v>0.53995583207669318</v>
      </c>
      <c r="I1449" s="22">
        <v>312415.99443671765</v>
      </c>
      <c r="J1449" s="22">
        <v>366684.00556328235</v>
      </c>
      <c r="K1449" s="23">
        <v>4.8400000000000004E-12</v>
      </c>
    </row>
    <row r="1450" spans="1:11">
      <c r="A1450" s="20" t="s">
        <v>3029</v>
      </c>
      <c r="B1450" s="21" t="s">
        <v>24</v>
      </c>
      <c r="C1450" s="20" t="s">
        <v>113</v>
      </c>
      <c r="D1450" s="20" t="s">
        <v>114</v>
      </c>
      <c r="E1450" s="20" t="s">
        <v>397</v>
      </c>
      <c r="F1450" s="20" t="s">
        <v>1453</v>
      </c>
      <c r="G1450" s="22">
        <v>22.794173625946787</v>
      </c>
      <c r="H1450" s="22">
        <v>0.22015482434306077</v>
      </c>
      <c r="I1450" s="22">
        <v>401542.28094575799</v>
      </c>
      <c r="J1450" s="22">
        <v>113357.71905424198</v>
      </c>
      <c r="K1450" s="23">
        <v>4E-14</v>
      </c>
    </row>
    <row r="1451" spans="1:11">
      <c r="A1451" s="20" t="s">
        <v>3030</v>
      </c>
      <c r="B1451" s="21" t="s">
        <v>24</v>
      </c>
      <c r="C1451" s="20" t="s">
        <v>111</v>
      </c>
      <c r="D1451" s="20" t="s">
        <v>112</v>
      </c>
      <c r="E1451" s="20" t="s">
        <v>222</v>
      </c>
      <c r="F1451" s="20" t="s">
        <v>3031</v>
      </c>
      <c r="G1451" s="22">
        <v>14.167791501249816</v>
      </c>
      <c r="H1451" s="22">
        <v>0.82004231562935914</v>
      </c>
      <c r="I1451" s="22">
        <v>244778.44228094569</v>
      </c>
      <c r="J1451" s="22">
        <v>1115421.5577190544</v>
      </c>
      <c r="K1451" s="23">
        <v>4.2839999999999998E-11</v>
      </c>
    </row>
    <row r="1452" spans="1:11">
      <c r="A1452" s="20" t="s">
        <v>3032</v>
      </c>
      <c r="B1452" s="21" t="s">
        <v>24</v>
      </c>
      <c r="C1452" s="20" t="s">
        <v>111</v>
      </c>
      <c r="D1452" s="20" t="s">
        <v>112</v>
      </c>
      <c r="E1452" s="20" t="s">
        <v>200</v>
      </c>
      <c r="F1452" s="20" t="s">
        <v>3033</v>
      </c>
      <c r="G1452" s="22">
        <v>12.301153212520592</v>
      </c>
      <c r="H1452" s="22">
        <v>0.94985026338521605</v>
      </c>
      <c r="I1452" s="22">
        <v>66969.95827538248</v>
      </c>
      <c r="J1452" s="22">
        <v>1268430.0417246176</v>
      </c>
      <c r="K1452" s="23">
        <v>2.9299999999999998E-11</v>
      </c>
    </row>
    <row r="1453" spans="1:11">
      <c r="A1453" s="20" t="s">
        <v>3034</v>
      </c>
      <c r="B1453" s="21" t="s">
        <v>24</v>
      </c>
      <c r="C1453" s="20" t="s">
        <v>111</v>
      </c>
      <c r="D1453" s="20" t="s">
        <v>112</v>
      </c>
      <c r="E1453" s="20" t="s">
        <v>346</v>
      </c>
      <c r="F1453" s="20" t="s">
        <v>3035</v>
      </c>
      <c r="G1453" s="22">
        <v>13.593086911279013</v>
      </c>
      <c r="H1453" s="22">
        <v>0.86000786430604925</v>
      </c>
      <c r="I1453" s="22">
        <v>928273.85257301806</v>
      </c>
      <c r="J1453" s="22">
        <v>5702626.1474269824</v>
      </c>
      <c r="K1453" s="23">
        <v>2.432E-11</v>
      </c>
    </row>
    <row r="1454" spans="1:11">
      <c r="A1454" s="20" t="s">
        <v>3036</v>
      </c>
      <c r="B1454" s="21" t="s">
        <v>24</v>
      </c>
      <c r="C1454" s="20" t="s">
        <v>111</v>
      </c>
      <c r="D1454" s="20" t="s">
        <v>112</v>
      </c>
      <c r="E1454" s="20" t="s">
        <v>200</v>
      </c>
      <c r="F1454" s="20" t="s">
        <v>3037</v>
      </c>
      <c r="G1454" s="22">
        <v>16.18156228449627</v>
      </c>
      <c r="H1454" s="22">
        <v>0.6800026227749465</v>
      </c>
      <c r="I1454" s="22">
        <v>510427.81641168287</v>
      </c>
      <c r="J1454" s="22">
        <v>1084672.1835883171</v>
      </c>
      <c r="K1454" s="23">
        <v>3.6280000000000003E-11</v>
      </c>
    </row>
    <row r="1455" spans="1:11">
      <c r="A1455" s="20" t="s">
        <v>3038</v>
      </c>
      <c r="B1455" s="21" t="s">
        <v>24</v>
      </c>
      <c r="C1455" s="20" t="s">
        <v>111</v>
      </c>
      <c r="D1455" s="20" t="s">
        <v>112</v>
      </c>
      <c r="E1455" s="20" t="s">
        <v>197</v>
      </c>
      <c r="F1455" s="20" t="s">
        <v>3039</v>
      </c>
      <c r="G1455" s="22">
        <v>17.044187447295506</v>
      </c>
      <c r="H1455" s="22">
        <v>0.62001478113383124</v>
      </c>
      <c r="I1455" s="22">
        <v>315425.73018080671</v>
      </c>
      <c r="J1455" s="22">
        <v>514674.26981919329</v>
      </c>
      <c r="K1455" s="23">
        <v>4.6599999999999999E-12</v>
      </c>
    </row>
    <row r="1456" spans="1:11">
      <c r="A1456" s="20" t="s">
        <v>3040</v>
      </c>
      <c r="B1456" s="21" t="s">
        <v>24</v>
      </c>
      <c r="C1456" s="20" t="s">
        <v>111</v>
      </c>
      <c r="D1456" s="20" t="s">
        <v>112</v>
      </c>
      <c r="E1456" s="20" t="s">
        <v>200</v>
      </c>
      <c r="F1456" s="20" t="s">
        <v>3041</v>
      </c>
      <c r="G1456" s="22">
        <v>12.442780059236231</v>
      </c>
      <c r="H1456" s="22">
        <v>0.94000138670123567</v>
      </c>
      <c r="I1456" s="22">
        <v>4570070.3755215593</v>
      </c>
      <c r="J1456" s="22">
        <v>71599529.624478444</v>
      </c>
      <c r="K1456" s="23">
        <v>4.3039999999999998E-10</v>
      </c>
    </row>
    <row r="1457" spans="1:11">
      <c r="A1457" s="20" t="s">
        <v>3042</v>
      </c>
      <c r="B1457" s="21" t="s">
        <v>24</v>
      </c>
      <c r="C1457" s="20" t="s">
        <v>111</v>
      </c>
      <c r="D1457" s="20" t="s">
        <v>112</v>
      </c>
      <c r="E1457" s="20" t="s">
        <v>286</v>
      </c>
      <c r="F1457" s="20" t="s">
        <v>3043</v>
      </c>
      <c r="G1457" s="22">
        <v>12.730268978078449</v>
      </c>
      <c r="H1457" s="22">
        <v>0.92000911139927333</v>
      </c>
      <c r="I1457" s="22">
        <v>491879.97218358848</v>
      </c>
      <c r="J1457" s="22">
        <v>5657320.0278164111</v>
      </c>
      <c r="K1457" s="23">
        <v>2.7719999999999999E-11</v>
      </c>
    </row>
    <row r="1458" spans="1:11">
      <c r="A1458" s="20" t="s">
        <v>3044</v>
      </c>
      <c r="B1458" s="21" t="s">
        <v>24</v>
      </c>
      <c r="C1458" s="20" t="s">
        <v>111</v>
      </c>
      <c r="D1458" s="20" t="s">
        <v>112</v>
      </c>
      <c r="E1458" s="20" t="s">
        <v>474</v>
      </c>
      <c r="F1458" s="20" t="s">
        <v>3045</v>
      </c>
      <c r="G1458" s="22">
        <v>11.580000544350998</v>
      </c>
      <c r="H1458" s="22">
        <v>0.99999996214527131</v>
      </c>
      <c r="I1458" s="22">
        <v>0.13908205866157708</v>
      </c>
      <c r="J1458" s="22">
        <v>3674099.8609179412</v>
      </c>
      <c r="K1458" s="23">
        <v>1.1945461080000001E-11</v>
      </c>
    </row>
    <row r="1459" spans="1:11">
      <c r="A1459" s="20" t="s">
        <v>3046</v>
      </c>
      <c r="B1459" s="21" t="s">
        <v>24</v>
      </c>
      <c r="C1459" s="20" t="s">
        <v>111</v>
      </c>
      <c r="D1459" s="20" t="s">
        <v>112</v>
      </c>
      <c r="E1459" s="20" t="s">
        <v>200</v>
      </c>
      <c r="F1459" s="20" t="s">
        <v>3047</v>
      </c>
      <c r="G1459" s="22">
        <v>17.907196969696969</v>
      </c>
      <c r="H1459" s="22">
        <v>0.56000021073039163</v>
      </c>
      <c r="I1459" s="22">
        <v>511103.75521557708</v>
      </c>
      <c r="J1459" s="22">
        <v>650496.24478442292</v>
      </c>
      <c r="K1459" s="23">
        <v>2.74E-12</v>
      </c>
    </row>
    <row r="1460" spans="1:11">
      <c r="A1460" s="20" t="s">
        <v>3048</v>
      </c>
      <c r="B1460" s="21" t="s">
        <v>24</v>
      </c>
      <c r="C1460" s="20" t="s">
        <v>111</v>
      </c>
      <c r="D1460" s="20" t="s">
        <v>112</v>
      </c>
      <c r="E1460" s="20" t="s">
        <v>286</v>
      </c>
      <c r="F1460" s="20" t="s">
        <v>3049</v>
      </c>
      <c r="G1460" s="22">
        <v>16.03627801621364</v>
      </c>
      <c r="H1460" s="22">
        <v>0.69010584031894029</v>
      </c>
      <c r="I1460" s="22">
        <v>259939.22114047289</v>
      </c>
      <c r="J1460" s="22">
        <v>578860.77885952708</v>
      </c>
      <c r="K1460" s="23">
        <v>1.7400000000000001E-12</v>
      </c>
    </row>
    <row r="1461" spans="1:11">
      <c r="A1461" s="20" t="s">
        <v>3050</v>
      </c>
      <c r="B1461" s="21" t="s">
        <v>24</v>
      </c>
      <c r="C1461" s="20" t="s">
        <v>111</v>
      </c>
      <c r="D1461" s="20" t="s">
        <v>112</v>
      </c>
      <c r="E1461" s="20" t="s">
        <v>197</v>
      </c>
      <c r="F1461" s="20" t="s">
        <v>3051</v>
      </c>
      <c r="G1461" s="22">
        <v>17.187720355582343</v>
      </c>
      <c r="H1461" s="22">
        <v>0.61003335496645739</v>
      </c>
      <c r="I1461" s="22">
        <v>258820.86230876224</v>
      </c>
      <c r="J1461" s="22">
        <v>404879.13769123779</v>
      </c>
      <c r="K1461" s="23">
        <v>2.4400000000000001E-12</v>
      </c>
    </row>
    <row r="1462" spans="1:11">
      <c r="A1462" s="20" t="s">
        <v>3052</v>
      </c>
      <c r="B1462" s="21" t="s">
        <v>24</v>
      </c>
      <c r="C1462" s="20" t="s">
        <v>111</v>
      </c>
      <c r="D1462" s="20" t="s">
        <v>112</v>
      </c>
      <c r="E1462" s="20" t="s">
        <v>197</v>
      </c>
      <c r="F1462" s="20" t="s">
        <v>3053</v>
      </c>
      <c r="G1462" s="22">
        <v>16.181808278867102</v>
      </c>
      <c r="H1462" s="22">
        <v>0.67998551607321966</v>
      </c>
      <c r="I1462" s="22">
        <v>264395.9666203059</v>
      </c>
      <c r="J1462" s="22">
        <v>561804.0333796941</v>
      </c>
      <c r="K1462" s="23">
        <v>2.8000000000000002E-13</v>
      </c>
    </row>
    <row r="1463" spans="1:11">
      <c r="A1463" s="20" t="s">
        <v>3054</v>
      </c>
      <c r="B1463" s="21" t="s">
        <v>24</v>
      </c>
      <c r="C1463" s="20" t="s">
        <v>111</v>
      </c>
      <c r="D1463" s="20" t="s">
        <v>112</v>
      </c>
      <c r="E1463" s="20" t="s">
        <v>474</v>
      </c>
      <c r="F1463" s="20" t="s">
        <v>3055</v>
      </c>
      <c r="G1463" s="22">
        <v>13.737029160195638</v>
      </c>
      <c r="H1463" s="22">
        <v>0.84999797216998352</v>
      </c>
      <c r="I1463" s="22">
        <v>2588494.9930458963</v>
      </c>
      <c r="J1463" s="22">
        <v>14667905.006954104</v>
      </c>
      <c r="K1463" s="23">
        <v>4.1999999999999997E-11</v>
      </c>
    </row>
    <row r="1464" spans="1:11">
      <c r="A1464" s="20" t="s">
        <v>3056</v>
      </c>
      <c r="B1464" s="21" t="s">
        <v>24</v>
      </c>
      <c r="C1464" s="20" t="s">
        <v>111</v>
      </c>
      <c r="D1464" s="20" t="s">
        <v>112</v>
      </c>
      <c r="E1464" s="20" t="s">
        <v>213</v>
      </c>
      <c r="F1464" s="20" t="s">
        <v>3057</v>
      </c>
      <c r="G1464" s="22">
        <v>17.907476017201457</v>
      </c>
      <c r="H1464" s="22">
        <v>0.55998080547973184</v>
      </c>
      <c r="I1464" s="22">
        <v>266035.60500695411</v>
      </c>
      <c r="J1464" s="22">
        <v>338564.39499304589</v>
      </c>
      <c r="K1464" s="23">
        <v>1.48E-12</v>
      </c>
    </row>
    <row r="1465" spans="1:11">
      <c r="A1465" s="20" t="s">
        <v>3058</v>
      </c>
      <c r="B1465" s="21" t="s">
        <v>24</v>
      </c>
      <c r="C1465" s="20" t="s">
        <v>111</v>
      </c>
      <c r="D1465" s="20" t="s">
        <v>112</v>
      </c>
      <c r="E1465" s="20" t="s">
        <v>3059</v>
      </c>
      <c r="F1465" s="20" t="s">
        <v>3060</v>
      </c>
      <c r="G1465" s="22">
        <v>14.456223830245353</v>
      </c>
      <c r="H1465" s="22">
        <v>0.79998443461437041</v>
      </c>
      <c r="I1465" s="22">
        <v>48676.388038942976</v>
      </c>
      <c r="J1465" s="22">
        <v>194686.61196105703</v>
      </c>
      <c r="K1465" s="23">
        <v>3.4000000000000002E-13</v>
      </c>
    </row>
    <row r="1466" spans="1:11">
      <c r="A1466" s="20" t="s">
        <v>3061</v>
      </c>
      <c r="B1466" s="21" t="s">
        <v>24</v>
      </c>
      <c r="C1466" s="20" t="s">
        <v>111</v>
      </c>
      <c r="D1466" s="20" t="s">
        <v>112</v>
      </c>
      <c r="E1466" s="20" t="s">
        <v>378</v>
      </c>
      <c r="F1466" s="20" t="s">
        <v>3062</v>
      </c>
      <c r="G1466" s="22">
        <v>14.456241594942007</v>
      </c>
      <c r="H1466" s="22">
        <v>0.79998319923908157</v>
      </c>
      <c r="I1466" s="22">
        <v>222652.50208623082</v>
      </c>
      <c r="J1466" s="22">
        <v>890516.49791376921</v>
      </c>
      <c r="K1466" s="23">
        <v>1.7800000000000001E-12</v>
      </c>
    </row>
    <row r="1467" spans="1:11">
      <c r="A1467" s="20" t="s">
        <v>3063</v>
      </c>
      <c r="B1467" s="21" t="s">
        <v>24</v>
      </c>
      <c r="C1467" s="20" t="s">
        <v>111</v>
      </c>
      <c r="D1467" s="20" t="s">
        <v>112</v>
      </c>
      <c r="E1467" s="20" t="s">
        <v>527</v>
      </c>
      <c r="F1467" s="20" t="s">
        <v>3064</v>
      </c>
      <c r="G1467" s="22">
        <v>12.586597478707107</v>
      </c>
      <c r="H1467" s="22">
        <v>0.9300001753333027</v>
      </c>
      <c r="I1467" s="22">
        <v>365977.98331015348</v>
      </c>
      <c r="J1467" s="22">
        <v>4862292.0166898463</v>
      </c>
      <c r="K1467" s="23">
        <v>6.0839999999999994E-11</v>
      </c>
    </row>
    <row r="1468" spans="1:11">
      <c r="A1468" s="20" t="s">
        <v>3065</v>
      </c>
      <c r="B1468" s="21" t="s">
        <v>24</v>
      </c>
      <c r="C1468" s="20" t="s">
        <v>111</v>
      </c>
      <c r="D1468" s="20" t="s">
        <v>112</v>
      </c>
      <c r="E1468" s="20" t="s">
        <v>801</v>
      </c>
      <c r="F1468" s="20" t="s">
        <v>3066</v>
      </c>
      <c r="G1468" s="22">
        <v>12.586596406502901</v>
      </c>
      <c r="H1468" s="22">
        <v>0.93000024989548669</v>
      </c>
      <c r="I1468" s="22">
        <v>188605.01668984722</v>
      </c>
      <c r="J1468" s="22">
        <v>2505761.9833101528</v>
      </c>
      <c r="K1468" s="23">
        <v>3.488E-11</v>
      </c>
    </row>
    <row r="1469" spans="1:11">
      <c r="A1469" s="20" t="s">
        <v>3067</v>
      </c>
      <c r="B1469" s="21" t="s">
        <v>24</v>
      </c>
      <c r="C1469" s="20" t="s">
        <v>111</v>
      </c>
      <c r="D1469" s="20" t="s">
        <v>112</v>
      </c>
      <c r="E1469" s="20" t="s">
        <v>801</v>
      </c>
      <c r="F1469" s="20" t="s">
        <v>3068</v>
      </c>
      <c r="G1469" s="22">
        <v>12.586599929364807</v>
      </c>
      <c r="H1469" s="22">
        <v>0.93000000491204404</v>
      </c>
      <c r="I1469" s="22">
        <v>207120.5354659248</v>
      </c>
      <c r="J1469" s="22">
        <v>2751744.464534075</v>
      </c>
      <c r="K1469" s="23">
        <v>5.9399999999999997E-11</v>
      </c>
    </row>
    <row r="1470" spans="1:11">
      <c r="A1470" s="20" t="s">
        <v>3069</v>
      </c>
      <c r="B1470" s="21" t="s">
        <v>24</v>
      </c>
      <c r="C1470" s="20" t="s">
        <v>111</v>
      </c>
      <c r="D1470" s="20" t="s">
        <v>112</v>
      </c>
      <c r="E1470" s="20" t="s">
        <v>346</v>
      </c>
      <c r="F1470" s="20" t="s">
        <v>3070</v>
      </c>
      <c r="G1470" s="22">
        <v>12.442514634450118</v>
      </c>
      <c r="H1470" s="22">
        <v>0.94001984461403909</v>
      </c>
      <c r="I1470" s="22">
        <v>192632.26703755205</v>
      </c>
      <c r="J1470" s="22">
        <v>3018967.7329624481</v>
      </c>
      <c r="K1470" s="23">
        <v>2.0920000000000001E-11</v>
      </c>
    </row>
    <row r="1471" spans="1:11">
      <c r="A1471" s="20" t="s">
        <v>3071</v>
      </c>
      <c r="B1471" s="21" t="s">
        <v>24</v>
      </c>
      <c r="C1471" s="20" t="s">
        <v>111</v>
      </c>
      <c r="D1471" s="20" t="s">
        <v>112</v>
      </c>
      <c r="E1471" s="20" t="s">
        <v>200</v>
      </c>
      <c r="F1471" s="20" t="s">
        <v>3072</v>
      </c>
      <c r="G1471" s="22">
        <v>14.456215925938897</v>
      </c>
      <c r="H1471" s="22">
        <v>0.7999849842879766</v>
      </c>
      <c r="I1471" s="22">
        <v>102798.51738525728</v>
      </c>
      <c r="J1471" s="22">
        <v>411155.48261474271</v>
      </c>
      <c r="K1471" s="23">
        <v>4.3399999999999997E-12</v>
      </c>
    </row>
    <row r="1472" spans="1:11">
      <c r="A1472" s="20" t="s">
        <v>3073</v>
      </c>
      <c r="B1472" s="21" t="s">
        <v>24</v>
      </c>
      <c r="C1472" s="20" t="s">
        <v>111</v>
      </c>
      <c r="D1472" s="20" t="s">
        <v>112</v>
      </c>
      <c r="E1472" s="20" t="s">
        <v>384</v>
      </c>
      <c r="F1472" s="20" t="s">
        <v>3074</v>
      </c>
      <c r="G1472" s="22">
        <v>14.456212395897525</v>
      </c>
      <c r="H1472" s="22">
        <v>0.79998522977068676</v>
      </c>
      <c r="I1472" s="22">
        <v>78221.976356050058</v>
      </c>
      <c r="J1472" s="22">
        <v>312859.02364394994</v>
      </c>
      <c r="K1472" s="23">
        <v>1.5960000000000001E-12</v>
      </c>
    </row>
    <row r="1473" spans="1:11">
      <c r="A1473" s="20" t="s">
        <v>3075</v>
      </c>
      <c r="B1473" s="21" t="s">
        <v>24</v>
      </c>
      <c r="C1473" s="20" t="s">
        <v>111</v>
      </c>
      <c r="D1473" s="20" t="s">
        <v>112</v>
      </c>
      <c r="E1473" s="20" t="s">
        <v>384</v>
      </c>
      <c r="F1473" s="20" t="s">
        <v>3076</v>
      </c>
      <c r="G1473" s="22">
        <v>14.456180580437119</v>
      </c>
      <c r="H1473" s="22">
        <v>0.79998744225054808</v>
      </c>
      <c r="I1473" s="22">
        <v>13955.876216968009</v>
      </c>
      <c r="J1473" s="22">
        <v>55819.123783031995</v>
      </c>
      <c r="K1473" s="23">
        <v>1.6E-13</v>
      </c>
    </row>
    <row r="1474" spans="1:11">
      <c r="A1474" s="20" t="s">
        <v>3077</v>
      </c>
      <c r="B1474" s="21" t="s">
        <v>24</v>
      </c>
      <c r="C1474" s="20" t="s">
        <v>113</v>
      </c>
      <c r="D1474" s="20" t="s">
        <v>114</v>
      </c>
      <c r="E1474" s="20" t="s">
        <v>319</v>
      </c>
      <c r="F1474" s="20" t="s">
        <v>3078</v>
      </c>
      <c r="G1474" s="22">
        <v>21.514630751126546</v>
      </c>
      <c r="H1474" s="22">
        <v>0.30913555277284105</v>
      </c>
      <c r="I1474" s="22">
        <v>577689.79694019468</v>
      </c>
      <c r="J1474" s="22">
        <v>258494.20305980532</v>
      </c>
      <c r="K1474" s="23">
        <v>4.0999999999999999E-12</v>
      </c>
    </row>
    <row r="1475" spans="1:11">
      <c r="A1475" s="20" t="s">
        <v>3079</v>
      </c>
      <c r="B1475" s="21" t="s">
        <v>24</v>
      </c>
      <c r="C1475" s="20" t="s">
        <v>111</v>
      </c>
      <c r="D1475" s="20" t="s">
        <v>112</v>
      </c>
      <c r="E1475" s="20" t="s">
        <v>222</v>
      </c>
      <c r="F1475" s="20" t="s">
        <v>3080</v>
      </c>
      <c r="G1475" s="22">
        <v>16.612931463244802</v>
      </c>
      <c r="H1475" s="22">
        <v>0.65000476611649505</v>
      </c>
      <c r="I1475" s="22">
        <v>351850.20862308756</v>
      </c>
      <c r="J1475" s="22">
        <v>653449.7913769125</v>
      </c>
      <c r="K1475" s="23">
        <v>5.4400000000000002E-12</v>
      </c>
    </row>
    <row r="1476" spans="1:11">
      <c r="A1476" s="20" t="s">
        <v>3081</v>
      </c>
      <c r="B1476" s="21" t="s">
        <v>24</v>
      </c>
      <c r="C1476" s="20" t="s">
        <v>113</v>
      </c>
      <c r="D1476" s="20" t="s">
        <v>114</v>
      </c>
      <c r="E1476" s="20" t="s">
        <v>213</v>
      </c>
      <c r="F1476" s="20" t="s">
        <v>3082</v>
      </c>
      <c r="G1476" s="22">
        <v>19.777570379436966</v>
      </c>
      <c r="H1476" s="22">
        <v>0.42993251881523187</v>
      </c>
      <c r="I1476" s="22">
        <v>372596.10570236447</v>
      </c>
      <c r="J1476" s="22">
        <v>281003.89429763553</v>
      </c>
      <c r="K1476" s="23">
        <v>5.68E-12</v>
      </c>
    </row>
    <row r="1477" spans="1:11">
      <c r="A1477" s="20" t="s">
        <v>3083</v>
      </c>
      <c r="B1477" s="21" t="s">
        <v>24</v>
      </c>
      <c r="C1477" s="20" t="s">
        <v>113</v>
      </c>
      <c r="D1477" s="20" t="s">
        <v>114</v>
      </c>
      <c r="E1477" s="20" t="s">
        <v>213</v>
      </c>
      <c r="F1477" s="20" t="s">
        <v>3084</v>
      </c>
      <c r="G1477" s="22">
        <v>19.777459584295613</v>
      </c>
      <c r="H1477" s="22">
        <v>0.42994022362339274</v>
      </c>
      <c r="I1477" s="22">
        <v>370253.82475660648</v>
      </c>
      <c r="J1477" s="22">
        <v>279246.17524339358</v>
      </c>
      <c r="K1477" s="23">
        <v>5.7199999999999999E-12</v>
      </c>
    </row>
    <row r="1478" spans="1:11">
      <c r="A1478" s="20" t="s">
        <v>3085</v>
      </c>
      <c r="B1478" s="21" t="s">
        <v>24</v>
      </c>
      <c r="C1478" s="20" t="s">
        <v>111</v>
      </c>
      <c r="D1478" s="20" t="s">
        <v>112</v>
      </c>
      <c r="E1478" s="20" t="s">
        <v>3059</v>
      </c>
      <c r="F1478" s="20" t="s">
        <v>3086</v>
      </c>
      <c r="G1478" s="22">
        <v>14.456234094540781</v>
      </c>
      <c r="H1478" s="22">
        <v>0.79998372082470237</v>
      </c>
      <c r="I1478" s="22">
        <v>23657.325452016677</v>
      </c>
      <c r="J1478" s="22">
        <v>94619.674547983319</v>
      </c>
      <c r="K1478" s="23">
        <v>1.4600000000000001E-13</v>
      </c>
    </row>
    <row r="1479" spans="1:11">
      <c r="A1479" s="20" t="s">
        <v>3087</v>
      </c>
      <c r="B1479" s="21" t="s">
        <v>24</v>
      </c>
      <c r="C1479" s="20" t="s">
        <v>113</v>
      </c>
      <c r="D1479" s="20" t="s">
        <v>114</v>
      </c>
      <c r="E1479" s="20" t="s">
        <v>319</v>
      </c>
      <c r="F1479" s="20" t="s">
        <v>3088</v>
      </c>
      <c r="G1479" s="22">
        <v>21.07612240260007</v>
      </c>
      <c r="H1479" s="22">
        <v>0.33962987464533589</v>
      </c>
      <c r="I1479" s="22">
        <v>964724.15020862315</v>
      </c>
      <c r="J1479" s="22">
        <v>496159.84979137691</v>
      </c>
      <c r="K1479" s="23">
        <v>1.2600000000000001E-12</v>
      </c>
    </row>
    <row r="1480" spans="1:11">
      <c r="A1480" s="20" t="s">
        <v>3089</v>
      </c>
      <c r="B1480" s="21" t="s">
        <v>24</v>
      </c>
      <c r="C1480" s="20" t="s">
        <v>113</v>
      </c>
      <c r="D1480" s="20" t="s">
        <v>114</v>
      </c>
      <c r="E1480" s="20" t="s">
        <v>2189</v>
      </c>
      <c r="F1480" s="20" t="s">
        <v>765</v>
      </c>
      <c r="G1480" s="22">
        <v>20.641739130434782</v>
      </c>
      <c r="H1480" s="22">
        <v>0.36983733446211531</v>
      </c>
      <c r="I1480" s="22">
        <v>224652.9902642559</v>
      </c>
      <c r="J1480" s="22">
        <v>131847.0097357441</v>
      </c>
      <c r="K1480" s="23">
        <v>1.28E-12</v>
      </c>
    </row>
    <row r="1481" spans="1:11">
      <c r="A1481" s="20" t="s">
        <v>3090</v>
      </c>
      <c r="B1481" s="21" t="s">
        <v>24</v>
      </c>
      <c r="C1481" s="20" t="s">
        <v>111</v>
      </c>
      <c r="D1481" s="20" t="s">
        <v>112</v>
      </c>
      <c r="E1481" s="20" t="s">
        <v>197</v>
      </c>
      <c r="F1481" s="20" t="s">
        <v>3091</v>
      </c>
      <c r="G1481" s="22">
        <v>17.4753330322872</v>
      </c>
      <c r="H1481" s="22">
        <v>0.5900324734153547</v>
      </c>
      <c r="I1481" s="22">
        <v>363149.23504867882</v>
      </c>
      <c r="J1481" s="22">
        <v>522650.76495132118</v>
      </c>
      <c r="K1481" s="23">
        <v>4.0200000000000002E-12</v>
      </c>
    </row>
    <row r="1482" spans="1:11">
      <c r="A1482" s="20" t="s">
        <v>3092</v>
      </c>
      <c r="B1482" s="21" t="s">
        <v>24</v>
      </c>
      <c r="C1482" s="20" t="s">
        <v>111</v>
      </c>
      <c r="D1482" s="20" t="s">
        <v>112</v>
      </c>
      <c r="E1482" s="20" t="s">
        <v>200</v>
      </c>
      <c r="F1482" s="20" t="s">
        <v>3093</v>
      </c>
      <c r="G1482" s="22">
        <v>14.168349562736463</v>
      </c>
      <c r="H1482" s="22">
        <v>0.8200035074592168</v>
      </c>
      <c r="I1482" s="22">
        <v>290208.34492350474</v>
      </c>
      <c r="J1482" s="22">
        <v>1322091.6550764951</v>
      </c>
      <c r="K1482" s="23">
        <v>5.9800000000000003E-11</v>
      </c>
    </row>
    <row r="1483" spans="1:11">
      <c r="A1483" s="20" t="s">
        <v>3094</v>
      </c>
      <c r="B1483" s="21" t="s">
        <v>24</v>
      </c>
      <c r="C1483" s="20" t="s">
        <v>111</v>
      </c>
      <c r="D1483" s="20" t="s">
        <v>112</v>
      </c>
      <c r="E1483" s="20" t="s">
        <v>197</v>
      </c>
      <c r="F1483" s="20" t="s">
        <v>3095</v>
      </c>
      <c r="G1483" s="22">
        <v>16.756530658764532</v>
      </c>
      <c r="H1483" s="22">
        <v>0.6400187302667224</v>
      </c>
      <c r="I1483" s="22">
        <v>315847.56606397778</v>
      </c>
      <c r="J1483" s="22">
        <v>561552.43393602222</v>
      </c>
      <c r="K1483" s="23">
        <v>3.6399999999999998E-12</v>
      </c>
    </row>
    <row r="1484" spans="1:11">
      <c r="A1484" s="20" t="s">
        <v>3096</v>
      </c>
      <c r="B1484" s="21" t="s">
        <v>24</v>
      </c>
      <c r="C1484" s="20" t="s">
        <v>111</v>
      </c>
      <c r="D1484" s="20" t="s">
        <v>112</v>
      </c>
      <c r="E1484" s="20" t="s">
        <v>197</v>
      </c>
      <c r="F1484" s="20" t="s">
        <v>3097</v>
      </c>
      <c r="G1484" s="22">
        <v>17.188522235392671</v>
      </c>
      <c r="H1484" s="22">
        <v>0.60997759141914665</v>
      </c>
      <c r="I1484" s="22">
        <v>323115.6244784423</v>
      </c>
      <c r="J1484" s="22">
        <v>505338.3755215577</v>
      </c>
      <c r="K1484" s="23">
        <v>4.0399999999999997E-12</v>
      </c>
    </row>
    <row r="1485" spans="1:11">
      <c r="A1485" s="20" t="s">
        <v>3098</v>
      </c>
      <c r="B1485" s="21" t="s">
        <v>24</v>
      </c>
      <c r="C1485" s="20" t="s">
        <v>111</v>
      </c>
      <c r="D1485" s="20" t="s">
        <v>112</v>
      </c>
      <c r="E1485" s="20" t="s">
        <v>197</v>
      </c>
      <c r="F1485" s="20" t="s">
        <v>3099</v>
      </c>
      <c r="G1485" s="22">
        <v>17.188520895910958</v>
      </c>
      <c r="H1485" s="22">
        <v>0.60997768456808354</v>
      </c>
      <c r="I1485" s="22">
        <v>278649.88317107101</v>
      </c>
      <c r="J1485" s="22">
        <v>435796.11682892899</v>
      </c>
      <c r="K1485" s="23">
        <v>9.8000000000000007E-13</v>
      </c>
    </row>
    <row r="1486" spans="1:11">
      <c r="A1486" s="20" t="s">
        <v>3100</v>
      </c>
      <c r="B1486" s="21" t="s">
        <v>24</v>
      </c>
      <c r="C1486" s="20" t="s">
        <v>111</v>
      </c>
      <c r="D1486" s="20" t="s">
        <v>112</v>
      </c>
      <c r="E1486" s="20" t="s">
        <v>200</v>
      </c>
      <c r="F1486" s="20" t="s">
        <v>3101</v>
      </c>
      <c r="G1486" s="22">
        <v>13.593510097117312</v>
      </c>
      <c r="H1486" s="22">
        <v>0.85997843552730791</v>
      </c>
      <c r="I1486" s="22">
        <v>181663.97774687072</v>
      </c>
      <c r="J1486" s="22">
        <v>1115736.0222531292</v>
      </c>
      <c r="K1486" s="23">
        <v>1.6559999999999999E-11</v>
      </c>
    </row>
    <row r="1487" spans="1:11">
      <c r="A1487" s="20" t="s">
        <v>3102</v>
      </c>
      <c r="B1487" s="21" t="s">
        <v>24</v>
      </c>
      <c r="C1487" s="20" t="s">
        <v>113</v>
      </c>
      <c r="D1487" s="20" t="s">
        <v>114</v>
      </c>
      <c r="E1487" s="20" t="s">
        <v>213</v>
      </c>
      <c r="F1487" s="20" t="s">
        <v>3103</v>
      </c>
      <c r="G1487" s="22">
        <v>21.358051157125455</v>
      </c>
      <c r="H1487" s="22">
        <v>0.3200242588925275</v>
      </c>
      <c r="I1487" s="22">
        <v>558260.08344923495</v>
      </c>
      <c r="J1487" s="22">
        <v>262739.91655076511</v>
      </c>
      <c r="K1487" s="23">
        <v>7.0000000000000005E-13</v>
      </c>
    </row>
    <row r="1488" spans="1:11">
      <c r="A1488" s="20" t="s">
        <v>3104</v>
      </c>
      <c r="B1488" s="21" t="s">
        <v>24</v>
      </c>
      <c r="C1488" s="20" t="s">
        <v>113</v>
      </c>
      <c r="D1488" s="20" t="s">
        <v>114</v>
      </c>
      <c r="E1488" s="20" t="s">
        <v>213</v>
      </c>
      <c r="F1488" s="20" t="s">
        <v>3105</v>
      </c>
      <c r="G1488" s="22">
        <v>20.640553726064155</v>
      </c>
      <c r="H1488" s="22">
        <v>0.36991976870207549</v>
      </c>
      <c r="I1488" s="22">
        <v>516602.78164116835</v>
      </c>
      <c r="J1488" s="22">
        <v>303297.21835883171</v>
      </c>
      <c r="K1488" s="23">
        <v>4.16E-12</v>
      </c>
    </row>
    <row r="1489" spans="1:11">
      <c r="A1489" s="20" t="s">
        <v>3106</v>
      </c>
      <c r="B1489" s="21" t="s">
        <v>24</v>
      </c>
      <c r="C1489" s="20" t="s">
        <v>113</v>
      </c>
      <c r="D1489" s="20" t="s">
        <v>114</v>
      </c>
      <c r="E1489" s="20" t="s">
        <v>3059</v>
      </c>
      <c r="F1489" s="20" t="s">
        <v>3107</v>
      </c>
      <c r="G1489" s="22">
        <v>21.645603271983639</v>
      </c>
      <c r="H1489" s="22">
        <v>0.30002758887457315</v>
      </c>
      <c r="I1489" s="22">
        <v>239600.55632823362</v>
      </c>
      <c r="J1489" s="22">
        <v>102699.44367176639</v>
      </c>
      <c r="K1489" s="23">
        <v>4.92E-12</v>
      </c>
    </row>
    <row r="1490" spans="1:11">
      <c r="A1490" s="20" t="s">
        <v>3108</v>
      </c>
      <c r="B1490" s="21" t="s">
        <v>24</v>
      </c>
      <c r="C1490" s="20" t="s">
        <v>111</v>
      </c>
      <c r="D1490" s="20" t="s">
        <v>112</v>
      </c>
      <c r="E1490" s="20" t="s">
        <v>2204</v>
      </c>
      <c r="F1490" s="20" t="s">
        <v>3109</v>
      </c>
      <c r="G1490" s="22">
        <v>17.041662894220611</v>
      </c>
      <c r="H1490" s="22">
        <v>0.6201903411529478</v>
      </c>
      <c r="I1490" s="22">
        <v>503399.72183588299</v>
      </c>
      <c r="J1490" s="22">
        <v>822000.27816411701</v>
      </c>
      <c r="K1490" s="23">
        <v>2.46E-12</v>
      </c>
    </row>
    <row r="1491" spans="1:11">
      <c r="A1491" s="20" t="s">
        <v>3110</v>
      </c>
      <c r="B1491" s="21" t="s">
        <v>24</v>
      </c>
      <c r="C1491" s="20" t="s">
        <v>111</v>
      </c>
      <c r="D1491" s="20" t="s">
        <v>112</v>
      </c>
      <c r="E1491" s="20" t="s">
        <v>213</v>
      </c>
      <c r="F1491" s="20" t="s">
        <v>3111</v>
      </c>
      <c r="G1491" s="22">
        <v>18.464303560274828</v>
      </c>
      <c r="H1491" s="22">
        <v>0.52125844504347507</v>
      </c>
      <c r="I1491" s="22">
        <v>153293.04589707928</v>
      </c>
      <c r="J1491" s="22">
        <v>166906.95410292072</v>
      </c>
      <c r="K1491" s="23">
        <v>3.9799999999999996E-12</v>
      </c>
    </row>
    <row r="1492" spans="1:11">
      <c r="A1492" s="20" t="s">
        <v>3112</v>
      </c>
      <c r="B1492" s="21" t="s">
        <v>24</v>
      </c>
      <c r="C1492" s="20" t="s">
        <v>111</v>
      </c>
      <c r="D1492" s="20" t="s">
        <v>112</v>
      </c>
      <c r="E1492" s="20" t="s">
        <v>200</v>
      </c>
      <c r="F1492" s="20" t="s">
        <v>3113</v>
      </c>
      <c r="G1492" s="22">
        <v>17.186481994459832</v>
      </c>
      <c r="H1492" s="22">
        <v>0.61011947187344706</v>
      </c>
      <c r="I1492" s="22">
        <v>281493.74130737124</v>
      </c>
      <c r="J1492" s="22">
        <v>440506.25869262876</v>
      </c>
      <c r="K1492" s="23">
        <v>5.02E-12</v>
      </c>
    </row>
    <row r="1493" spans="1:11">
      <c r="A1493" s="20" t="s">
        <v>3114</v>
      </c>
      <c r="B1493" s="21" t="s">
        <v>24</v>
      </c>
      <c r="C1493" s="20" t="s">
        <v>111</v>
      </c>
      <c r="D1493" s="20" t="s">
        <v>112</v>
      </c>
      <c r="E1493" s="20" t="s">
        <v>200</v>
      </c>
      <c r="F1493" s="20" t="s">
        <v>3115</v>
      </c>
      <c r="G1493" s="22">
        <v>17.043531759228468</v>
      </c>
      <c r="H1493" s="22">
        <v>0.62006037835685202</v>
      </c>
      <c r="I1493" s="22">
        <v>342743.5326842838</v>
      </c>
      <c r="J1493" s="22">
        <v>559356.4673157162</v>
      </c>
      <c r="K1493" s="23">
        <v>3.9200000000000003E-12</v>
      </c>
    </row>
    <row r="1494" spans="1:11">
      <c r="A1494" s="20" t="s">
        <v>3116</v>
      </c>
      <c r="B1494" s="21" t="s">
        <v>24</v>
      </c>
      <c r="C1494" s="20" t="s">
        <v>111</v>
      </c>
      <c r="D1494" s="20" t="s">
        <v>112</v>
      </c>
      <c r="E1494" s="20" t="s">
        <v>200</v>
      </c>
      <c r="F1494" s="20" t="s">
        <v>3117</v>
      </c>
      <c r="G1494" s="22">
        <v>13.162249640834952</v>
      </c>
      <c r="H1494" s="22">
        <v>0.88996873151356382</v>
      </c>
      <c r="I1494" s="22">
        <v>130199.99999999994</v>
      </c>
      <c r="J1494" s="22">
        <v>1053100</v>
      </c>
      <c r="K1494" s="23">
        <v>0</v>
      </c>
    </row>
    <row r="1495" spans="1:11">
      <c r="A1495" s="20" t="s">
        <v>3118</v>
      </c>
      <c r="B1495" s="21" t="s">
        <v>24</v>
      </c>
      <c r="C1495" s="20" t="s">
        <v>113</v>
      </c>
      <c r="D1495" s="20" t="s">
        <v>114</v>
      </c>
      <c r="E1495" s="20" t="s">
        <v>197</v>
      </c>
      <c r="F1495" s="20" t="s">
        <v>3119</v>
      </c>
      <c r="G1495" s="22">
        <v>19.056331991167685</v>
      </c>
      <c r="H1495" s="22">
        <v>0.48008817863924308</v>
      </c>
      <c r="I1495" s="22">
        <v>400280.11126564682</v>
      </c>
      <c r="J1495" s="22">
        <v>369619.88873435324</v>
      </c>
      <c r="K1495" s="23">
        <v>3.8600000000000001E-12</v>
      </c>
    </row>
    <row r="1496" spans="1:11">
      <c r="A1496" s="20" t="s">
        <v>3120</v>
      </c>
      <c r="B1496" s="21" t="s">
        <v>24</v>
      </c>
      <c r="C1496" s="20" t="s">
        <v>111</v>
      </c>
      <c r="D1496" s="20" t="s">
        <v>112</v>
      </c>
      <c r="E1496" s="20" t="s">
        <v>200</v>
      </c>
      <c r="F1496" s="20" t="s">
        <v>3121</v>
      </c>
      <c r="G1496" s="22">
        <v>17.04437376074025</v>
      </c>
      <c r="H1496" s="22">
        <v>0.62000182470512866</v>
      </c>
      <c r="I1496" s="22">
        <v>459949.79137691227</v>
      </c>
      <c r="J1496" s="22">
        <v>750450.20862308773</v>
      </c>
      <c r="K1496" s="23">
        <v>5.4400000000000002E-12</v>
      </c>
    </row>
    <row r="1497" spans="1:11">
      <c r="A1497" s="20" t="s">
        <v>3122</v>
      </c>
      <c r="B1497" s="21" t="s">
        <v>24</v>
      </c>
      <c r="C1497" s="20" t="s">
        <v>111</v>
      </c>
      <c r="D1497" s="20" t="s">
        <v>112</v>
      </c>
      <c r="E1497" s="20" t="s">
        <v>197</v>
      </c>
      <c r="F1497" s="20" t="s">
        <v>3123</v>
      </c>
      <c r="G1497" s="22">
        <v>15.03091636576559</v>
      </c>
      <c r="H1497" s="22">
        <v>0.76001972421657926</v>
      </c>
      <c r="I1497" s="22">
        <v>245907.78859527124</v>
      </c>
      <c r="J1497" s="22">
        <v>778792.21140472882</v>
      </c>
      <c r="K1497" s="23">
        <v>3.0200000000000001E-12</v>
      </c>
    </row>
    <row r="1498" spans="1:11">
      <c r="A1498" s="20" t="s">
        <v>3124</v>
      </c>
      <c r="B1498" s="21" t="s">
        <v>24</v>
      </c>
      <c r="C1498" s="20" t="s">
        <v>111</v>
      </c>
      <c r="D1498" s="20" t="s">
        <v>112</v>
      </c>
      <c r="E1498" s="20" t="s">
        <v>197</v>
      </c>
      <c r="F1498" s="20" t="s">
        <v>3125</v>
      </c>
      <c r="G1498" s="22">
        <v>17.188163099705854</v>
      </c>
      <c r="H1498" s="22">
        <v>0.61000256608443304</v>
      </c>
      <c r="I1498" s="22">
        <v>384498.47009735747</v>
      </c>
      <c r="J1498" s="22">
        <v>601401.52990264248</v>
      </c>
      <c r="K1498" s="23">
        <v>1.7920000000000001E-11</v>
      </c>
    </row>
    <row r="1499" spans="1:11">
      <c r="A1499" s="20" t="s">
        <v>3126</v>
      </c>
      <c r="B1499" s="21" t="s">
        <v>24</v>
      </c>
      <c r="C1499" s="20" t="s">
        <v>113</v>
      </c>
      <c r="D1499" s="20" t="s">
        <v>114</v>
      </c>
      <c r="E1499" s="20" t="s">
        <v>2760</v>
      </c>
      <c r="F1499" s="20" t="s">
        <v>3127</v>
      </c>
      <c r="G1499" s="22">
        <v>19.20037749634681</v>
      </c>
      <c r="H1499" s="22">
        <v>0.470071105956411</v>
      </c>
      <c r="I1499" s="22">
        <v>435177.60778859531</v>
      </c>
      <c r="J1499" s="22">
        <v>386022.39221140469</v>
      </c>
      <c r="K1499" s="23">
        <v>3.8999999999999999E-12</v>
      </c>
    </row>
    <row r="1500" spans="1:11">
      <c r="A1500" s="20" t="s">
        <v>3128</v>
      </c>
      <c r="B1500" s="21" t="s">
        <v>24</v>
      </c>
      <c r="C1500" s="20" t="s">
        <v>111</v>
      </c>
      <c r="D1500" s="20" t="s">
        <v>112</v>
      </c>
      <c r="E1500" s="20" t="s">
        <v>200</v>
      </c>
      <c r="F1500" s="20" t="s">
        <v>3129</v>
      </c>
      <c r="G1500" s="22">
        <v>17.475247099269446</v>
      </c>
      <c r="H1500" s="22">
        <v>0.59003844928585225</v>
      </c>
      <c r="I1500" s="22">
        <v>381592.2114047287</v>
      </c>
      <c r="J1500" s="22">
        <v>549207.7885952713</v>
      </c>
      <c r="K1500" s="23">
        <v>3.0200000000000001E-12</v>
      </c>
    </row>
    <row r="1501" spans="1:11">
      <c r="A1501" s="20" t="s">
        <v>3130</v>
      </c>
      <c r="B1501" s="21" t="s">
        <v>24</v>
      </c>
      <c r="C1501" s="20" t="s">
        <v>111</v>
      </c>
      <c r="D1501" s="20" t="s">
        <v>112</v>
      </c>
      <c r="E1501" s="20" t="s">
        <v>197</v>
      </c>
      <c r="F1501" s="20" t="s">
        <v>681</v>
      </c>
      <c r="G1501" s="22">
        <v>17.044121116791192</v>
      </c>
      <c r="H1501" s="22">
        <v>0.62001939382536908</v>
      </c>
      <c r="I1501" s="22">
        <v>193258.13630041727</v>
      </c>
      <c r="J1501" s="22">
        <v>315341.8636995827</v>
      </c>
      <c r="K1501" s="23">
        <v>3.5399999999999999E-12</v>
      </c>
    </row>
    <row r="1502" spans="1:11">
      <c r="A1502" s="20" t="s">
        <v>3131</v>
      </c>
      <c r="B1502" s="21" t="s">
        <v>24</v>
      </c>
      <c r="C1502" s="20" t="s">
        <v>111</v>
      </c>
      <c r="D1502" s="20" t="s">
        <v>112</v>
      </c>
      <c r="E1502" s="20" t="s">
        <v>197</v>
      </c>
      <c r="F1502" s="20" t="s">
        <v>3132</v>
      </c>
      <c r="G1502" s="22">
        <v>17.619208107471128</v>
      </c>
      <c r="H1502" s="22">
        <v>0.58002725260979648</v>
      </c>
      <c r="I1502" s="22">
        <v>178194.43671766334</v>
      </c>
      <c r="J1502" s="22">
        <v>246105.56328233666</v>
      </c>
      <c r="K1502" s="23">
        <v>6.0599999999999996E-12</v>
      </c>
    </row>
    <row r="1503" spans="1:11">
      <c r="A1503" s="20" t="s">
        <v>3133</v>
      </c>
      <c r="B1503" s="21" t="s">
        <v>24</v>
      </c>
      <c r="C1503" s="20" t="s">
        <v>113</v>
      </c>
      <c r="D1503" s="20" t="s">
        <v>114</v>
      </c>
      <c r="E1503" s="20" t="s">
        <v>197</v>
      </c>
      <c r="F1503" s="20" t="s">
        <v>3134</v>
      </c>
      <c r="G1503" s="22">
        <v>20.350271285475792</v>
      </c>
      <c r="H1503" s="22">
        <v>0.39010630838137755</v>
      </c>
      <c r="I1503" s="22">
        <v>292261.05702364387</v>
      </c>
      <c r="J1503" s="22">
        <v>186938.94297635613</v>
      </c>
      <c r="K1503" s="23">
        <v>7.1999999999999996E-13</v>
      </c>
    </row>
    <row r="1504" spans="1:11">
      <c r="A1504" s="20" t="s">
        <v>3135</v>
      </c>
      <c r="B1504" s="21" t="s">
        <v>24</v>
      </c>
      <c r="C1504" s="20" t="s">
        <v>111</v>
      </c>
      <c r="D1504" s="20" t="s">
        <v>112</v>
      </c>
      <c r="E1504" s="20" t="s">
        <v>197</v>
      </c>
      <c r="F1504" s="20" t="s">
        <v>3136</v>
      </c>
      <c r="G1504" s="22">
        <v>18.770008257638317</v>
      </c>
      <c r="H1504" s="22">
        <v>0.49999942575533268</v>
      </c>
      <c r="I1504" s="22">
        <v>302750.34770514612</v>
      </c>
      <c r="J1504" s="22">
        <v>302749.65229485394</v>
      </c>
      <c r="K1504" s="23">
        <v>5.2000000000000001E-13</v>
      </c>
    </row>
    <row r="1505" spans="1:11">
      <c r="A1505" s="20" t="s">
        <v>3137</v>
      </c>
      <c r="B1505" s="21" t="s">
        <v>24</v>
      </c>
      <c r="C1505" s="20" t="s">
        <v>111</v>
      </c>
      <c r="D1505" s="20" t="s">
        <v>112</v>
      </c>
      <c r="E1505" s="20" t="s">
        <v>197</v>
      </c>
      <c r="F1505" s="20" t="s">
        <v>3138</v>
      </c>
      <c r="G1505" s="22">
        <v>17.906798707683663</v>
      </c>
      <c r="H1505" s="22">
        <v>0.5600279062806911</v>
      </c>
      <c r="I1505" s="22">
        <v>313216.13351877598</v>
      </c>
      <c r="J1505" s="22">
        <v>398683.86648122402</v>
      </c>
      <c r="K1505" s="23">
        <v>1.1200000000000001E-12</v>
      </c>
    </row>
    <row r="1506" spans="1:11">
      <c r="A1506" s="20" t="s">
        <v>3139</v>
      </c>
      <c r="B1506" s="21" t="s">
        <v>24</v>
      </c>
      <c r="C1506" s="20" t="s">
        <v>111</v>
      </c>
      <c r="D1506" s="20" t="s">
        <v>112</v>
      </c>
      <c r="E1506" s="20" t="s">
        <v>197</v>
      </c>
      <c r="F1506" s="20" t="s">
        <v>3140</v>
      </c>
      <c r="G1506" s="22">
        <v>20.270553814002088</v>
      </c>
      <c r="H1506" s="22">
        <v>0.39564994339345705</v>
      </c>
      <c r="I1506" s="22">
        <v>289181.50208623079</v>
      </c>
      <c r="J1506" s="22">
        <v>189318.49791376918</v>
      </c>
      <c r="K1506" s="23">
        <v>1.7800000000000001E-12</v>
      </c>
    </row>
    <row r="1507" spans="1:11">
      <c r="A1507" s="20" t="s">
        <v>3141</v>
      </c>
      <c r="B1507" s="21" t="s">
        <v>24</v>
      </c>
      <c r="C1507" s="20" t="s">
        <v>111</v>
      </c>
      <c r="D1507" s="20" t="s">
        <v>112</v>
      </c>
      <c r="E1507" s="20" t="s">
        <v>222</v>
      </c>
      <c r="F1507" s="20" t="s">
        <v>3142</v>
      </c>
      <c r="G1507" s="22">
        <v>14.024260252638864</v>
      </c>
      <c r="H1507" s="22">
        <v>0.83002362638116378</v>
      </c>
      <c r="I1507" s="22">
        <v>98229.346314325448</v>
      </c>
      <c r="J1507" s="22">
        <v>479670.65368567454</v>
      </c>
      <c r="K1507" s="23">
        <v>3.884E-12</v>
      </c>
    </row>
    <row r="1508" spans="1:11">
      <c r="A1508" s="20" t="s">
        <v>3143</v>
      </c>
      <c r="B1508" s="21" t="s">
        <v>24</v>
      </c>
      <c r="C1508" s="20" t="s">
        <v>111</v>
      </c>
      <c r="D1508" s="20" t="s">
        <v>112</v>
      </c>
      <c r="E1508" s="20" t="s">
        <v>222</v>
      </c>
      <c r="F1508" s="20" t="s">
        <v>3144</v>
      </c>
      <c r="G1508" s="22">
        <v>17.04429884275017</v>
      </c>
      <c r="H1508" s="22">
        <v>0.62000703457926498</v>
      </c>
      <c r="I1508" s="22">
        <v>223283.8664812239</v>
      </c>
      <c r="J1508" s="22">
        <v>364316.1335187761</v>
      </c>
      <c r="K1508" s="23">
        <v>1.1200000000000001E-12</v>
      </c>
    </row>
    <row r="1509" spans="1:11">
      <c r="A1509" s="20" t="s">
        <v>3145</v>
      </c>
      <c r="B1509" s="21" t="s">
        <v>24</v>
      </c>
      <c r="C1509" s="20" t="s">
        <v>111</v>
      </c>
      <c r="D1509" s="20" t="s">
        <v>112</v>
      </c>
      <c r="E1509" s="20" t="s">
        <v>197</v>
      </c>
      <c r="F1509" s="20" t="s">
        <v>3146</v>
      </c>
      <c r="G1509" s="22">
        <v>16.32735983690112</v>
      </c>
      <c r="H1509" s="22">
        <v>0.66986371092481778</v>
      </c>
      <c r="I1509" s="22">
        <v>161931.84979137688</v>
      </c>
      <c r="J1509" s="22">
        <v>328568.15020862315</v>
      </c>
      <c r="K1509" s="23">
        <v>1.2600000000000001E-12</v>
      </c>
    </row>
    <row r="1510" spans="1:11">
      <c r="A1510" s="20" t="s">
        <v>3147</v>
      </c>
      <c r="B1510" s="21" t="s">
        <v>24</v>
      </c>
      <c r="C1510" s="20" t="s">
        <v>111</v>
      </c>
      <c r="D1510" s="20" t="s">
        <v>112</v>
      </c>
      <c r="E1510" s="20" t="s">
        <v>197</v>
      </c>
      <c r="F1510" s="20" t="s">
        <v>3148</v>
      </c>
      <c r="G1510" s="22">
        <v>16.326692495921698</v>
      </c>
      <c r="H1510" s="22">
        <v>0.66991011850335902</v>
      </c>
      <c r="I1510" s="22">
        <v>161876.07788595275</v>
      </c>
      <c r="J1510" s="22">
        <v>328523.92211404728</v>
      </c>
      <c r="K1510" s="23">
        <v>4.1399999999999997E-12</v>
      </c>
    </row>
    <row r="1511" spans="1:11">
      <c r="A1511" s="20" t="s">
        <v>3149</v>
      </c>
      <c r="B1511" s="21" t="s">
        <v>24</v>
      </c>
      <c r="C1511" s="20" t="s">
        <v>111</v>
      </c>
      <c r="D1511" s="20" t="s">
        <v>112</v>
      </c>
      <c r="E1511" s="20" t="s">
        <v>222</v>
      </c>
      <c r="F1511" s="20" t="s">
        <v>3150</v>
      </c>
      <c r="G1511" s="22">
        <v>13.161994307786136</v>
      </c>
      <c r="H1511" s="22">
        <v>0.88998648763656918</v>
      </c>
      <c r="I1511" s="22">
        <v>108231.29346314324</v>
      </c>
      <c r="J1511" s="22">
        <v>875568.70653685671</v>
      </c>
      <c r="K1511" s="23">
        <v>3.6600000000000002E-12</v>
      </c>
    </row>
    <row r="1512" spans="1:11">
      <c r="A1512" s="20" t="s">
        <v>3151</v>
      </c>
      <c r="B1512" s="21" t="s">
        <v>24</v>
      </c>
      <c r="C1512" s="20" t="s">
        <v>111</v>
      </c>
      <c r="D1512" s="20" t="s">
        <v>112</v>
      </c>
      <c r="E1512" s="20" t="s">
        <v>222</v>
      </c>
      <c r="F1512" s="20" t="s">
        <v>3152</v>
      </c>
      <c r="G1512" s="22">
        <v>15.606491316809981</v>
      </c>
      <c r="H1512" s="22">
        <v>0.71999364973504998</v>
      </c>
      <c r="I1512" s="22">
        <v>166071.76634214187</v>
      </c>
      <c r="J1512" s="22">
        <v>427028.23365785816</v>
      </c>
      <c r="K1512" s="23">
        <v>1.9600000000000001E-12</v>
      </c>
    </row>
    <row r="1513" spans="1:11">
      <c r="A1513" s="20" t="s">
        <v>3153</v>
      </c>
      <c r="B1513" s="21" t="s">
        <v>24</v>
      </c>
      <c r="C1513" s="20" t="s">
        <v>111</v>
      </c>
      <c r="D1513" s="20" t="s">
        <v>112</v>
      </c>
      <c r="E1513" s="20" t="s">
        <v>520</v>
      </c>
      <c r="F1513" s="20" t="s">
        <v>3154</v>
      </c>
      <c r="G1513" s="22">
        <v>12.155189486746533</v>
      </c>
      <c r="H1513" s="22">
        <v>0.96000073110246642</v>
      </c>
      <c r="I1513" s="22">
        <v>4789904.4506258667</v>
      </c>
      <c r="J1513" s="22">
        <v>114959895.54937413</v>
      </c>
      <c r="K1513" s="23">
        <v>1.4948E-9</v>
      </c>
    </row>
    <row r="1514" spans="1:11">
      <c r="A1514" s="20" t="s">
        <v>3155</v>
      </c>
      <c r="B1514" s="21" t="s">
        <v>24</v>
      </c>
      <c r="C1514" s="20" t="s">
        <v>111</v>
      </c>
      <c r="D1514" s="20" t="s">
        <v>112</v>
      </c>
      <c r="E1514" s="20" t="s">
        <v>520</v>
      </c>
      <c r="F1514" s="20" t="s">
        <v>3156</v>
      </c>
      <c r="G1514" s="22">
        <v>12.155196295427423</v>
      </c>
      <c r="H1514" s="22">
        <v>0.9600002576197898</v>
      </c>
      <c r="I1514" s="22">
        <v>3137291.7941585509</v>
      </c>
      <c r="J1514" s="22">
        <v>75295508.205841452</v>
      </c>
      <c r="K1514" s="23">
        <v>6.3E-10</v>
      </c>
    </row>
    <row r="1515" spans="1:11">
      <c r="A1515" s="20" t="s">
        <v>3157</v>
      </c>
      <c r="B1515" s="21" t="s">
        <v>24</v>
      </c>
      <c r="C1515" s="20" t="s">
        <v>111</v>
      </c>
      <c r="D1515" s="20" t="s">
        <v>112</v>
      </c>
      <c r="E1515" s="20" t="s">
        <v>200</v>
      </c>
      <c r="F1515" s="20" t="s">
        <v>3158</v>
      </c>
      <c r="G1515" s="22">
        <v>14.168498715079167</v>
      </c>
      <c r="H1515" s="22">
        <v>0.81999313525179651</v>
      </c>
      <c r="I1515" s="22">
        <v>217142.28094575787</v>
      </c>
      <c r="J1515" s="22">
        <v>989157.71905424213</v>
      </c>
      <c r="K1515" s="23">
        <v>4E-14</v>
      </c>
    </row>
    <row r="1516" spans="1:11">
      <c r="A1516" s="20" t="s">
        <v>3159</v>
      </c>
      <c r="B1516" s="21" t="s">
        <v>24</v>
      </c>
      <c r="C1516" s="20" t="s">
        <v>111</v>
      </c>
      <c r="D1516" s="20" t="s">
        <v>112</v>
      </c>
      <c r="E1516" s="20" t="s">
        <v>252</v>
      </c>
      <c r="F1516" s="20" t="s">
        <v>3160</v>
      </c>
      <c r="G1516" s="22">
        <v>12.442747192797233</v>
      </c>
      <c r="H1516" s="22">
        <v>0.94000367226723003</v>
      </c>
      <c r="I1516" s="22">
        <v>61146.097357440776</v>
      </c>
      <c r="J1516" s="22">
        <v>958017.90264255926</v>
      </c>
      <c r="K1516" s="23">
        <v>3.612E-12</v>
      </c>
    </row>
    <row r="1517" spans="1:11">
      <c r="A1517" s="20" t="s">
        <v>3161</v>
      </c>
      <c r="B1517" s="21" t="s">
        <v>24</v>
      </c>
      <c r="C1517" s="20" t="s">
        <v>111</v>
      </c>
      <c r="D1517" s="20" t="s">
        <v>112</v>
      </c>
      <c r="E1517" s="20" t="s">
        <v>384</v>
      </c>
      <c r="F1517" s="20" t="s">
        <v>3162</v>
      </c>
      <c r="G1517" s="22">
        <v>12.442737117557463</v>
      </c>
      <c r="H1517" s="22">
        <v>0.94000437290977301</v>
      </c>
      <c r="I1517" s="22">
        <v>98907.650904033493</v>
      </c>
      <c r="J1517" s="22">
        <v>1549673.3490959664</v>
      </c>
      <c r="K1517" s="23">
        <v>4.2259999999999998E-11</v>
      </c>
    </row>
    <row r="1518" spans="1:11">
      <c r="A1518" s="20" t="s">
        <v>3163</v>
      </c>
      <c r="B1518" s="21" t="s">
        <v>24</v>
      </c>
      <c r="C1518" s="20" t="s">
        <v>111</v>
      </c>
      <c r="D1518" s="20" t="s">
        <v>112</v>
      </c>
      <c r="E1518" s="20" t="s">
        <v>381</v>
      </c>
      <c r="F1518" s="20" t="s">
        <v>3164</v>
      </c>
      <c r="G1518" s="22">
        <v>12.442743445110908</v>
      </c>
      <c r="H1518" s="22">
        <v>0.94000393288519413</v>
      </c>
      <c r="I1518" s="22">
        <v>279926.89012517396</v>
      </c>
      <c r="J1518" s="22">
        <v>4385827.1098748259</v>
      </c>
      <c r="K1518" s="23">
        <v>4.8440000000000003E-11</v>
      </c>
    </row>
    <row r="1519" spans="1:11">
      <c r="A1519" s="20" t="s">
        <v>3165</v>
      </c>
      <c r="B1519" s="21" t="s">
        <v>24</v>
      </c>
      <c r="C1519" s="20" t="s">
        <v>111</v>
      </c>
      <c r="D1519" s="20" t="s">
        <v>112</v>
      </c>
      <c r="E1519" s="20" t="s">
        <v>3166</v>
      </c>
      <c r="F1519" s="20" t="s">
        <v>3167</v>
      </c>
      <c r="G1519" s="22">
        <v>12.442826282326804</v>
      </c>
      <c r="H1519" s="22">
        <v>0.93999817229994409</v>
      </c>
      <c r="I1519" s="22">
        <v>21498.294853963831</v>
      </c>
      <c r="J1519" s="22">
        <v>336795.70514603617</v>
      </c>
      <c r="K1519" s="23">
        <v>2.8719999999999999E-12</v>
      </c>
    </row>
    <row r="1520" spans="1:11">
      <c r="A1520" s="20" t="s">
        <v>3168</v>
      </c>
      <c r="B1520" s="21" t="s">
        <v>24</v>
      </c>
      <c r="C1520" s="20" t="s">
        <v>111</v>
      </c>
      <c r="D1520" s="20" t="s">
        <v>112</v>
      </c>
      <c r="E1520" s="20" t="s">
        <v>1714</v>
      </c>
      <c r="F1520" s="20" t="s">
        <v>3169</v>
      </c>
      <c r="G1520" s="22">
        <v>12.44282305460664</v>
      </c>
      <c r="H1520" s="22">
        <v>0.93999839675892627</v>
      </c>
      <c r="I1520" s="22">
        <v>20040.955493741312</v>
      </c>
      <c r="J1520" s="22">
        <v>313966.04450625868</v>
      </c>
      <c r="K1520" s="23">
        <v>3.3680000000000002E-12</v>
      </c>
    </row>
    <row r="1521" spans="1:11">
      <c r="A1521" s="20" t="s">
        <v>3170</v>
      </c>
      <c r="B1521" s="21" t="s">
        <v>24</v>
      </c>
      <c r="C1521" s="20" t="s">
        <v>111</v>
      </c>
      <c r="D1521" s="20" t="s">
        <v>112</v>
      </c>
      <c r="E1521" s="20" t="s">
        <v>1714</v>
      </c>
      <c r="F1521" s="20" t="s">
        <v>3171</v>
      </c>
      <c r="G1521" s="22">
        <v>12.442841427101245</v>
      </c>
      <c r="H1521" s="22">
        <v>0.93999711911674233</v>
      </c>
      <c r="I1521" s="22">
        <v>18599.152990264261</v>
      </c>
      <c r="J1521" s="22">
        <v>291371.84700973576</v>
      </c>
      <c r="K1521" s="23">
        <v>4.1079999999999999E-12</v>
      </c>
    </row>
    <row r="1522" spans="1:11">
      <c r="A1522" s="20" t="s">
        <v>3172</v>
      </c>
      <c r="B1522" s="21" t="s">
        <v>24</v>
      </c>
      <c r="C1522" s="20" t="s">
        <v>111</v>
      </c>
      <c r="D1522" s="20" t="s">
        <v>112</v>
      </c>
      <c r="E1522" s="20" t="s">
        <v>1714</v>
      </c>
      <c r="F1522" s="20" t="s">
        <v>3173</v>
      </c>
      <c r="G1522" s="22">
        <v>12.442876461809036</v>
      </c>
      <c r="H1522" s="22">
        <v>0.93999468276710463</v>
      </c>
      <c r="I1522" s="22">
        <v>17127.557719054257</v>
      </c>
      <c r="J1522" s="22">
        <v>268306.44228094572</v>
      </c>
      <c r="K1522" s="23">
        <v>4.3079999999999998E-12</v>
      </c>
    </row>
    <row r="1523" spans="1:11">
      <c r="A1523" s="20" t="s">
        <v>3174</v>
      </c>
      <c r="B1523" s="21" t="s">
        <v>24</v>
      </c>
      <c r="C1523" s="20" t="s">
        <v>111</v>
      </c>
      <c r="D1523" s="20" t="s">
        <v>112</v>
      </c>
      <c r="E1523" s="20" t="s">
        <v>222</v>
      </c>
      <c r="F1523" s="20" t="s">
        <v>3175</v>
      </c>
      <c r="G1523" s="22">
        <v>15.60708965150306</v>
      </c>
      <c r="H1523" s="22">
        <v>0.7199520409246829</v>
      </c>
      <c r="I1523" s="22">
        <v>210540.05563282341</v>
      </c>
      <c r="J1523" s="22">
        <v>541259.94436717662</v>
      </c>
      <c r="K1523" s="23">
        <v>5.2599999999999998E-12</v>
      </c>
    </row>
    <row r="1524" spans="1:11">
      <c r="A1524" s="20" t="s">
        <v>3176</v>
      </c>
      <c r="B1524" s="21" t="s">
        <v>24</v>
      </c>
      <c r="C1524" s="20" t="s">
        <v>111</v>
      </c>
      <c r="D1524" s="20" t="s">
        <v>112</v>
      </c>
      <c r="E1524" s="20" t="s">
        <v>197</v>
      </c>
      <c r="F1524" s="20" t="s">
        <v>3177</v>
      </c>
      <c r="G1524" s="22">
        <v>18.483783783783785</v>
      </c>
      <c r="H1524" s="22">
        <v>0.51990377025147527</v>
      </c>
      <c r="I1524" s="22">
        <v>278887.899860918</v>
      </c>
      <c r="J1524" s="22">
        <v>302012.100139082</v>
      </c>
      <c r="K1524" s="23">
        <v>8.3999999999999995E-13</v>
      </c>
    </row>
    <row r="1525" spans="1:11">
      <c r="A1525" s="20" t="s">
        <v>3178</v>
      </c>
      <c r="B1525" s="21" t="s">
        <v>24</v>
      </c>
      <c r="C1525" s="20" t="s">
        <v>111</v>
      </c>
      <c r="D1525" s="20" t="s">
        <v>112</v>
      </c>
      <c r="E1525" s="20" t="s">
        <v>197</v>
      </c>
      <c r="F1525" s="20" t="s">
        <v>3179</v>
      </c>
      <c r="G1525" s="22">
        <v>17.906315381635025</v>
      </c>
      <c r="H1525" s="22">
        <v>0.56006151727155595</v>
      </c>
      <c r="I1525" s="22">
        <v>340644.3671766342</v>
      </c>
      <c r="J1525" s="22">
        <v>433655.6328233658</v>
      </c>
      <c r="K1525" s="23">
        <v>3.0799999999999998E-12</v>
      </c>
    </row>
    <row r="1526" spans="1:11">
      <c r="A1526" s="20" t="s">
        <v>3180</v>
      </c>
      <c r="B1526" s="21" t="s">
        <v>24</v>
      </c>
      <c r="C1526" s="20" t="s">
        <v>111</v>
      </c>
      <c r="D1526" s="20" t="s">
        <v>112</v>
      </c>
      <c r="E1526" s="20" t="s">
        <v>346</v>
      </c>
      <c r="F1526" s="20" t="s">
        <v>3181</v>
      </c>
      <c r="G1526" s="22">
        <v>13.161863492950994</v>
      </c>
      <c r="H1526" s="22">
        <v>0.88999558463484052</v>
      </c>
      <c r="I1526" s="22">
        <v>275440.0556328228</v>
      </c>
      <c r="J1526" s="22">
        <v>2228459.9443671773</v>
      </c>
      <c r="K1526" s="23">
        <v>2.9479999999999998E-11</v>
      </c>
    </row>
    <row r="1527" spans="1:11">
      <c r="A1527" s="20" t="s">
        <v>3182</v>
      </c>
      <c r="B1527" s="21" t="s">
        <v>24</v>
      </c>
      <c r="C1527" s="20" t="s">
        <v>111</v>
      </c>
      <c r="D1527" s="20" t="s">
        <v>112</v>
      </c>
      <c r="E1527" s="20" t="s">
        <v>261</v>
      </c>
      <c r="F1527" s="20" t="s">
        <v>3183</v>
      </c>
      <c r="G1527" s="22">
        <v>18.482570081656704</v>
      </c>
      <c r="H1527" s="22">
        <v>0.5199881723465436</v>
      </c>
      <c r="I1527" s="22">
        <v>1140412.1001390817</v>
      </c>
      <c r="J1527" s="22">
        <v>1235387.8998609183</v>
      </c>
      <c r="K1527" s="23">
        <v>2.96E-11</v>
      </c>
    </row>
    <row r="1528" spans="1:11">
      <c r="A1528" s="20" t="s">
        <v>3184</v>
      </c>
      <c r="B1528" s="21" t="s">
        <v>24</v>
      </c>
      <c r="C1528" s="20" t="s">
        <v>111</v>
      </c>
      <c r="D1528" s="20" t="s">
        <v>112</v>
      </c>
      <c r="E1528" s="20" t="s">
        <v>660</v>
      </c>
      <c r="F1528" s="20" t="s">
        <v>3185</v>
      </c>
      <c r="G1528" s="22">
        <v>12.874270025276736</v>
      </c>
      <c r="H1528" s="22">
        <v>0.9099951303701852</v>
      </c>
      <c r="I1528" s="22">
        <v>206525.17385257303</v>
      </c>
      <c r="J1528" s="22">
        <v>2088074.8261474269</v>
      </c>
      <c r="K1528" s="23">
        <v>3.448E-11</v>
      </c>
    </row>
    <row r="1529" spans="1:11">
      <c r="A1529" s="20" t="s">
        <v>3186</v>
      </c>
      <c r="B1529" s="21" t="s">
        <v>24</v>
      </c>
      <c r="C1529" s="20" t="s">
        <v>111</v>
      </c>
      <c r="D1529" s="20" t="s">
        <v>112</v>
      </c>
      <c r="E1529" s="20" t="s">
        <v>346</v>
      </c>
      <c r="F1529" s="20" t="s">
        <v>3187</v>
      </c>
      <c r="G1529" s="22">
        <v>12.442816937039497</v>
      </c>
      <c r="H1529" s="22">
        <v>0.93999882218084163</v>
      </c>
      <c r="I1529" s="22">
        <v>94870.862308762255</v>
      </c>
      <c r="J1529" s="22">
        <v>1486279.1376912377</v>
      </c>
      <c r="K1529" s="23">
        <v>2.5911999999999999E-11</v>
      </c>
    </row>
    <row r="1530" spans="1:11">
      <c r="A1530" s="20" t="s">
        <v>3188</v>
      </c>
      <c r="B1530" s="21" t="s">
        <v>24</v>
      </c>
      <c r="C1530" s="20" t="s">
        <v>111</v>
      </c>
      <c r="D1530" s="20" t="s">
        <v>112</v>
      </c>
      <c r="E1530" s="20" t="s">
        <v>346</v>
      </c>
      <c r="F1530" s="20" t="s">
        <v>3189</v>
      </c>
      <c r="G1530" s="22">
        <v>16.612685220624417</v>
      </c>
      <c r="H1530" s="22">
        <v>0.65002189008175126</v>
      </c>
      <c r="I1530" s="22">
        <v>640074.96522948507</v>
      </c>
      <c r="J1530" s="22">
        <v>1188825.0347705148</v>
      </c>
      <c r="K1530" s="23">
        <v>6.3600000000000005E-11</v>
      </c>
    </row>
    <row r="1531" spans="1:11">
      <c r="A1531" s="20" t="s">
        <v>3190</v>
      </c>
      <c r="B1531" s="21" t="s">
        <v>24</v>
      </c>
      <c r="C1531" s="20" t="s">
        <v>113</v>
      </c>
      <c r="D1531" s="20" t="s">
        <v>114</v>
      </c>
      <c r="E1531" s="20" t="s">
        <v>2189</v>
      </c>
      <c r="F1531" s="20" t="s">
        <v>3191</v>
      </c>
      <c r="G1531" s="22">
        <v>24.090454045879117</v>
      </c>
      <c r="H1531" s="22">
        <v>0.13001014979978331</v>
      </c>
      <c r="I1531" s="22">
        <v>284174.35465924896</v>
      </c>
      <c r="J1531" s="22">
        <v>42466.64534075102</v>
      </c>
      <c r="K1531" s="23">
        <v>6.1999999999999998E-13</v>
      </c>
    </row>
    <row r="1532" spans="1:11">
      <c r="A1532" s="20" t="s">
        <v>3192</v>
      </c>
      <c r="B1532" s="21" t="s">
        <v>24</v>
      </c>
      <c r="C1532" s="20" t="s">
        <v>113</v>
      </c>
      <c r="D1532" s="20" t="s">
        <v>114</v>
      </c>
      <c r="E1532" s="20" t="s">
        <v>252</v>
      </c>
      <c r="F1532" s="20" t="s">
        <v>3193</v>
      </c>
      <c r="G1532" s="22">
        <v>24.090414167530373</v>
      </c>
      <c r="H1532" s="22">
        <v>0.13001292298119807</v>
      </c>
      <c r="I1532" s="22">
        <v>232511.876216968</v>
      </c>
      <c r="J1532" s="22">
        <v>34747.123783032017</v>
      </c>
      <c r="K1532" s="23">
        <v>1.6E-13</v>
      </c>
    </row>
    <row r="1533" spans="1:11">
      <c r="A1533" s="20" t="s">
        <v>3194</v>
      </c>
      <c r="B1533" s="21" t="s">
        <v>24</v>
      </c>
      <c r="C1533" s="20" t="s">
        <v>113</v>
      </c>
      <c r="D1533" s="20" t="s">
        <v>114</v>
      </c>
      <c r="E1533" s="20" t="s">
        <v>197</v>
      </c>
      <c r="F1533" s="20" t="s">
        <v>1795</v>
      </c>
      <c r="G1533" s="22">
        <v>19.91963426371511</v>
      </c>
      <c r="H1533" s="22">
        <v>0.42005325008935257</v>
      </c>
      <c r="I1533" s="22">
        <v>241025.86926286508</v>
      </c>
      <c r="J1533" s="22">
        <v>174574.13073713492</v>
      </c>
      <c r="K1533" s="23">
        <v>1.2999999999999999E-12</v>
      </c>
    </row>
    <row r="1534" spans="1:11">
      <c r="A1534" s="20" t="s">
        <v>3195</v>
      </c>
      <c r="B1534" s="21" t="s">
        <v>24</v>
      </c>
      <c r="C1534" s="20" t="s">
        <v>113</v>
      </c>
      <c r="D1534" s="20" t="s">
        <v>114</v>
      </c>
      <c r="E1534" s="20" t="s">
        <v>3196</v>
      </c>
      <c r="F1534" s="20" t="s">
        <v>3197</v>
      </c>
      <c r="G1534" s="22">
        <v>19.343130214383777</v>
      </c>
      <c r="H1534" s="22">
        <v>0.46014393502199052</v>
      </c>
      <c r="I1534" s="22">
        <v>511189.7079276772</v>
      </c>
      <c r="J1534" s="22">
        <v>435710.2920723228</v>
      </c>
      <c r="K1534" s="23">
        <v>4.7400000000000004E-12</v>
      </c>
    </row>
    <row r="1535" spans="1:11">
      <c r="A1535" s="20" t="s">
        <v>3198</v>
      </c>
      <c r="B1535" s="21" t="s">
        <v>24</v>
      </c>
      <c r="C1535" s="20" t="s">
        <v>111</v>
      </c>
      <c r="D1535" s="20" t="s">
        <v>112</v>
      </c>
      <c r="E1535" s="20" t="s">
        <v>200</v>
      </c>
      <c r="F1535" s="20" t="s">
        <v>3199</v>
      </c>
      <c r="G1535" s="22">
        <v>13.44853976073188</v>
      </c>
      <c r="H1535" s="22">
        <v>0.87005982192406961</v>
      </c>
      <c r="I1535" s="22">
        <v>73857.99721835884</v>
      </c>
      <c r="J1535" s="22">
        <v>494542.00278164115</v>
      </c>
      <c r="K1535" s="23">
        <v>2.7719999999999999E-12</v>
      </c>
    </row>
    <row r="1536" spans="1:11">
      <c r="A1536" s="20" t="s">
        <v>3200</v>
      </c>
      <c r="B1536" s="21" t="s">
        <v>24</v>
      </c>
      <c r="C1536" s="20" t="s">
        <v>113</v>
      </c>
      <c r="D1536" s="20" t="s">
        <v>114</v>
      </c>
      <c r="E1536" s="20" t="s">
        <v>197</v>
      </c>
      <c r="F1536" s="20" t="s">
        <v>3201</v>
      </c>
      <c r="G1536" s="22">
        <v>20.495180502107385</v>
      </c>
      <c r="H1536" s="22">
        <v>0.38002917231520278</v>
      </c>
      <c r="I1536" s="22">
        <v>338318.08066759387</v>
      </c>
      <c r="J1536" s="22">
        <v>207381.91933240616</v>
      </c>
      <c r="K1536" s="23">
        <v>1.7199999999999999E-12</v>
      </c>
    </row>
    <row r="1537" spans="1:11">
      <c r="A1537" s="20" t="s">
        <v>3202</v>
      </c>
      <c r="B1537" s="21" t="s">
        <v>24</v>
      </c>
      <c r="C1537" s="20" t="s">
        <v>111</v>
      </c>
      <c r="D1537" s="20" t="s">
        <v>112</v>
      </c>
      <c r="E1537" s="20" t="s">
        <v>1182</v>
      </c>
      <c r="F1537" s="20" t="s">
        <v>3203</v>
      </c>
      <c r="G1537" s="22">
        <v>16.613955044153062</v>
      </c>
      <c r="H1537" s="22">
        <v>0.64993358524665767</v>
      </c>
      <c r="I1537" s="22">
        <v>261639.63838664806</v>
      </c>
      <c r="J1537" s="22">
        <v>485760.36161335197</v>
      </c>
      <c r="K1537" s="23">
        <v>1.76E-12</v>
      </c>
    </row>
    <row r="1538" spans="1:11">
      <c r="A1538" s="20" t="s">
        <v>3204</v>
      </c>
      <c r="B1538" s="21" t="s">
        <v>24</v>
      </c>
      <c r="C1538" s="20" t="s">
        <v>111</v>
      </c>
      <c r="D1538" s="20" t="s">
        <v>112</v>
      </c>
      <c r="E1538" s="20" t="s">
        <v>346</v>
      </c>
      <c r="F1538" s="20" t="s">
        <v>3205</v>
      </c>
      <c r="G1538" s="22">
        <v>13.017918494854746</v>
      </c>
      <c r="H1538" s="22">
        <v>0.90000566795168668</v>
      </c>
      <c r="I1538" s="22">
        <v>192438.2920723226</v>
      </c>
      <c r="J1538" s="22">
        <v>1732053.7079276773</v>
      </c>
      <c r="K1538" s="23">
        <v>3.9480000000000002E-11</v>
      </c>
    </row>
    <row r="1539" spans="1:11">
      <c r="A1539" s="20" t="s">
        <v>3206</v>
      </c>
      <c r="B1539" s="21" t="s">
        <v>24</v>
      </c>
      <c r="C1539" s="20" t="s">
        <v>111</v>
      </c>
      <c r="D1539" s="20" t="s">
        <v>112</v>
      </c>
      <c r="E1539" s="20" t="s">
        <v>384</v>
      </c>
      <c r="F1539" s="20" t="s">
        <v>3207</v>
      </c>
      <c r="G1539" s="22">
        <v>13.017924002230542</v>
      </c>
      <c r="H1539" s="22">
        <v>0.90000528496310561</v>
      </c>
      <c r="I1539" s="22">
        <v>37657.009735744061</v>
      </c>
      <c r="J1539" s="22">
        <v>338932.99026425596</v>
      </c>
      <c r="K1539" s="23">
        <v>1.316E-12</v>
      </c>
    </row>
    <row r="1540" spans="1:11">
      <c r="A1540" s="20" t="s">
        <v>3208</v>
      </c>
      <c r="B1540" s="21" t="s">
        <v>24</v>
      </c>
      <c r="C1540" s="20" t="s">
        <v>111</v>
      </c>
      <c r="D1540" s="20" t="s">
        <v>112</v>
      </c>
      <c r="E1540" s="20" t="s">
        <v>197</v>
      </c>
      <c r="F1540" s="20" t="s">
        <v>3209</v>
      </c>
      <c r="G1540" s="22">
        <v>15.893155162468759</v>
      </c>
      <c r="H1540" s="22">
        <v>0.70005875087143543</v>
      </c>
      <c r="I1540" s="22">
        <v>155999.44367176644</v>
      </c>
      <c r="J1540" s="22">
        <v>364100.55632823356</v>
      </c>
      <c r="K1540" s="23">
        <v>4.92E-12</v>
      </c>
    </row>
    <row r="1541" spans="1:11">
      <c r="A1541" s="20" t="s">
        <v>3210</v>
      </c>
      <c r="B1541" s="21" t="s">
        <v>24</v>
      </c>
      <c r="C1541" s="20" t="s">
        <v>111</v>
      </c>
      <c r="D1541" s="20" t="s">
        <v>112</v>
      </c>
      <c r="E1541" s="20" t="s">
        <v>520</v>
      </c>
      <c r="F1541" s="20" t="s">
        <v>3211</v>
      </c>
      <c r="G1541" s="22">
        <v>12.011390522767828</v>
      </c>
      <c r="H1541" s="22">
        <v>0.97000065905647925</v>
      </c>
      <c r="I1541" s="22">
        <v>2451168.1502086269</v>
      </c>
      <c r="J1541" s="22">
        <v>79256231.849791378</v>
      </c>
      <c r="K1541" s="23">
        <v>4.468E-10</v>
      </c>
    </row>
    <row r="1542" spans="1:11">
      <c r="A1542" s="20" t="s">
        <v>3212</v>
      </c>
      <c r="B1542" s="21" t="s">
        <v>24</v>
      </c>
      <c r="C1542" s="20" t="s">
        <v>113</v>
      </c>
      <c r="D1542" s="20" t="s">
        <v>114</v>
      </c>
      <c r="E1542" s="20" t="s">
        <v>397</v>
      </c>
      <c r="F1542" s="20" t="s">
        <v>3213</v>
      </c>
      <c r="G1542" s="22">
        <v>25.528546732479587</v>
      </c>
      <c r="H1542" s="22">
        <v>3.0003704278192916E-2</v>
      </c>
      <c r="I1542" s="22">
        <v>4264394.7148817806</v>
      </c>
      <c r="J1542" s="22">
        <v>131905.2851182195</v>
      </c>
      <c r="K1542" s="23">
        <v>3.6E-12</v>
      </c>
    </row>
    <row r="1543" spans="1:11">
      <c r="A1543" s="20" t="s">
        <v>3214</v>
      </c>
      <c r="B1543" s="21" t="s">
        <v>24</v>
      </c>
      <c r="C1543" s="20" t="s">
        <v>111</v>
      </c>
      <c r="D1543" s="20" t="s">
        <v>112</v>
      </c>
      <c r="E1543" s="20" t="s">
        <v>394</v>
      </c>
      <c r="F1543" s="20" t="s">
        <v>3215</v>
      </c>
      <c r="G1543" s="22">
        <v>15.161479330372394</v>
      </c>
      <c r="H1543" s="22">
        <v>0.75094024128147474</v>
      </c>
      <c r="I1543" s="22">
        <v>145799.58275382468</v>
      </c>
      <c r="J1543" s="22">
        <v>439600.41724617529</v>
      </c>
      <c r="K1543" s="23">
        <v>3.5E-12</v>
      </c>
    </row>
    <row r="1544" spans="1:11">
      <c r="A1544" s="20" t="s">
        <v>3216</v>
      </c>
      <c r="B1544" s="21" t="s">
        <v>24</v>
      </c>
      <c r="C1544" s="20" t="s">
        <v>111</v>
      </c>
      <c r="D1544" s="20" t="s">
        <v>112</v>
      </c>
      <c r="E1544" s="20" t="s">
        <v>520</v>
      </c>
      <c r="F1544" s="20" t="s">
        <v>3217</v>
      </c>
      <c r="G1544" s="22">
        <v>11.867604161427108</v>
      </c>
      <c r="H1544" s="22">
        <v>0.97999971061007596</v>
      </c>
      <c r="I1544" s="22">
        <v>3300261.7524339389</v>
      </c>
      <c r="J1544" s="22">
        <v>161710438.24756607</v>
      </c>
      <c r="K1544" s="23">
        <v>6.3759999999999995E-10</v>
      </c>
    </row>
    <row r="1545" spans="1:11">
      <c r="A1545" s="20" t="s">
        <v>3218</v>
      </c>
      <c r="B1545" s="21" t="s">
        <v>24</v>
      </c>
      <c r="C1545" s="20" t="s">
        <v>111</v>
      </c>
      <c r="D1545" s="20" t="s">
        <v>112</v>
      </c>
      <c r="E1545" s="20" t="s">
        <v>346</v>
      </c>
      <c r="F1545" s="20" t="s">
        <v>3219</v>
      </c>
      <c r="G1545" s="22">
        <v>12.011424537459188</v>
      </c>
      <c r="H1545" s="22">
        <v>0.96999829363983392</v>
      </c>
      <c r="I1545" s="22">
        <v>101996.80111265663</v>
      </c>
      <c r="J1545" s="22">
        <v>3297703.1988873435</v>
      </c>
      <c r="K1545" s="23">
        <v>2.7079999999999999E-11</v>
      </c>
    </row>
    <row r="1546" spans="1:11">
      <c r="A1546" s="20" t="s">
        <v>3220</v>
      </c>
      <c r="B1546" s="21" t="s">
        <v>24</v>
      </c>
      <c r="C1546" s="20" t="s">
        <v>111</v>
      </c>
      <c r="D1546" s="20" t="s">
        <v>112</v>
      </c>
      <c r="E1546" s="20" t="s">
        <v>1756</v>
      </c>
      <c r="F1546" s="20" t="s">
        <v>3221</v>
      </c>
      <c r="G1546" s="22">
        <v>15.174366488536458</v>
      </c>
      <c r="H1546" s="22">
        <v>0.75004405503918925</v>
      </c>
      <c r="I1546" s="22">
        <v>144999.44367176632</v>
      </c>
      <c r="J1546" s="22">
        <v>435100.55632823368</v>
      </c>
      <c r="K1546" s="23">
        <v>4.92E-12</v>
      </c>
    </row>
    <row r="1547" spans="1:11">
      <c r="A1547" s="20" t="s">
        <v>3222</v>
      </c>
      <c r="B1547" s="21" t="s">
        <v>24</v>
      </c>
      <c r="C1547" s="20" t="s">
        <v>111</v>
      </c>
      <c r="D1547" s="20" t="s">
        <v>112</v>
      </c>
      <c r="E1547" s="20" t="s">
        <v>3223</v>
      </c>
      <c r="F1547" s="20" t="s">
        <v>3224</v>
      </c>
      <c r="G1547" s="22">
        <v>11.867581248449458</v>
      </c>
      <c r="H1547" s="22">
        <v>0.98000130400212393</v>
      </c>
      <c r="I1547" s="22">
        <v>67068.906815021051</v>
      </c>
      <c r="J1547" s="22">
        <v>3286595.0931849792</v>
      </c>
      <c r="K1547" s="23">
        <v>1.356E-11</v>
      </c>
    </row>
    <row r="1548" spans="1:11">
      <c r="A1548" s="20" t="s">
        <v>3225</v>
      </c>
      <c r="B1548" s="21" t="s">
        <v>24</v>
      </c>
      <c r="C1548" s="20" t="s">
        <v>111</v>
      </c>
      <c r="D1548" s="20" t="s">
        <v>112</v>
      </c>
      <c r="E1548" s="20" t="s">
        <v>286</v>
      </c>
      <c r="F1548" s="20" t="s">
        <v>3224</v>
      </c>
      <c r="G1548" s="22">
        <v>11.867581248449458</v>
      </c>
      <c r="H1548" s="22">
        <v>0.98000130400212393</v>
      </c>
      <c r="I1548" s="22">
        <v>67068.906815021051</v>
      </c>
      <c r="J1548" s="22">
        <v>3286595.0931849792</v>
      </c>
      <c r="K1548" s="23">
        <v>1.356E-11</v>
      </c>
    </row>
    <row r="1549" spans="1:11">
      <c r="A1549" s="20" t="s">
        <v>3226</v>
      </c>
      <c r="B1549" s="21" t="s">
        <v>24</v>
      </c>
      <c r="C1549" s="20" t="s">
        <v>111</v>
      </c>
      <c r="D1549" s="20" t="s">
        <v>112</v>
      </c>
      <c r="E1549" s="20" t="s">
        <v>3223</v>
      </c>
      <c r="F1549" s="20" t="s">
        <v>3227</v>
      </c>
      <c r="G1549" s="22">
        <v>11.86758034889376</v>
      </c>
      <c r="H1549" s="22">
        <v>0.98000136655815295</v>
      </c>
      <c r="I1549" s="22">
        <v>195614.09318497978</v>
      </c>
      <c r="J1549" s="22">
        <v>9585758.9068150204</v>
      </c>
      <c r="K1549" s="23">
        <v>1.24E-11</v>
      </c>
    </row>
    <row r="1550" spans="1:11">
      <c r="A1550" s="20" t="s">
        <v>3228</v>
      </c>
      <c r="B1550" s="21" t="s">
        <v>24</v>
      </c>
      <c r="C1550" s="20" t="s">
        <v>111</v>
      </c>
      <c r="D1550" s="20" t="s">
        <v>112</v>
      </c>
      <c r="E1550" s="20" t="s">
        <v>346</v>
      </c>
      <c r="F1550" s="20" t="s">
        <v>3229</v>
      </c>
      <c r="G1550" s="22">
        <v>16.037821899792117</v>
      </c>
      <c r="H1550" s="22">
        <v>0.68999847706591677</v>
      </c>
      <c r="I1550" s="22">
        <v>730704.58970792755</v>
      </c>
      <c r="J1550" s="22">
        <v>1626395.4102920725</v>
      </c>
      <c r="K1550" s="23">
        <v>1.8520000000000001E-11</v>
      </c>
    </row>
    <row r="1551" spans="1:11">
      <c r="A1551" s="20" t="s">
        <v>3230</v>
      </c>
      <c r="B1551" s="21" t="s">
        <v>24</v>
      </c>
      <c r="C1551" s="20" t="s">
        <v>111</v>
      </c>
      <c r="D1551" s="20" t="s">
        <v>112</v>
      </c>
      <c r="E1551" s="20" t="s">
        <v>346</v>
      </c>
      <c r="F1551" s="20" t="s">
        <v>3231</v>
      </c>
      <c r="G1551" s="22">
        <v>15.318539860700506</v>
      </c>
      <c r="H1551" s="22">
        <v>0.74001809035462407</v>
      </c>
      <c r="I1551" s="22">
        <v>518845.89707927674</v>
      </c>
      <c r="J1551" s="22">
        <v>1476854.1029207231</v>
      </c>
      <c r="K1551" s="23">
        <v>3.1479999999999998E-11</v>
      </c>
    </row>
    <row r="1552" spans="1:11">
      <c r="A1552" s="20" t="s">
        <v>3232</v>
      </c>
      <c r="B1552" s="21" t="s">
        <v>24</v>
      </c>
      <c r="C1552" s="20" t="s">
        <v>111</v>
      </c>
      <c r="D1552" s="20" t="s">
        <v>112</v>
      </c>
      <c r="E1552" s="20" t="s">
        <v>200</v>
      </c>
      <c r="F1552" s="20" t="s">
        <v>3233</v>
      </c>
      <c r="G1552" s="22">
        <v>15.174874892765228</v>
      </c>
      <c r="H1552" s="22">
        <v>0.75000870008586729</v>
      </c>
      <c r="I1552" s="22">
        <v>699375.66063977766</v>
      </c>
      <c r="J1552" s="22">
        <v>2098224.3393602222</v>
      </c>
      <c r="K1552" s="23">
        <v>1.5519999999999998E-11</v>
      </c>
    </row>
    <row r="1553" spans="1:11">
      <c r="A1553" s="20" t="s">
        <v>3234</v>
      </c>
      <c r="B1553" s="21" t="s">
        <v>24</v>
      </c>
      <c r="C1553" s="20" t="s">
        <v>111</v>
      </c>
      <c r="D1553" s="20" t="s">
        <v>112</v>
      </c>
      <c r="E1553" s="20" t="s">
        <v>200</v>
      </c>
      <c r="F1553" s="20" t="s">
        <v>3235</v>
      </c>
      <c r="G1553" s="22">
        <v>13.018075273397876</v>
      </c>
      <c r="H1553" s="22">
        <v>0.89999476541043977</v>
      </c>
      <c r="I1553" s="22">
        <v>144138.14464534071</v>
      </c>
      <c r="J1553" s="22">
        <v>1297167.8553546593</v>
      </c>
      <c r="K1553" s="23">
        <v>1.5159999999999999E-11</v>
      </c>
    </row>
    <row r="1554" spans="1:11">
      <c r="A1554" s="20" t="s">
        <v>3236</v>
      </c>
      <c r="B1554" s="21" t="s">
        <v>24</v>
      </c>
      <c r="C1554" s="20" t="s">
        <v>111</v>
      </c>
      <c r="D1554" s="20" t="s">
        <v>112</v>
      </c>
      <c r="E1554" s="20" t="s">
        <v>200</v>
      </c>
      <c r="F1554" s="20" t="s">
        <v>3237</v>
      </c>
      <c r="G1554" s="22">
        <v>16.613502353621275</v>
      </c>
      <c r="H1554" s="22">
        <v>0.64996506581215063</v>
      </c>
      <c r="I1554" s="22">
        <v>847714.60361613357</v>
      </c>
      <c r="J1554" s="22">
        <v>1574085.3963838664</v>
      </c>
      <c r="K1554" s="23">
        <v>5.3240000000000002E-11</v>
      </c>
    </row>
    <row r="1555" spans="1:11">
      <c r="A1555" s="20" t="s">
        <v>3238</v>
      </c>
      <c r="B1555" s="21" t="s">
        <v>24</v>
      </c>
      <c r="C1555" s="20" t="s">
        <v>111</v>
      </c>
      <c r="D1555" s="20" t="s">
        <v>112</v>
      </c>
      <c r="E1555" s="20" t="s">
        <v>353</v>
      </c>
      <c r="F1555" s="20" t="s">
        <v>3239</v>
      </c>
      <c r="G1555" s="22">
        <v>14.455994588281051</v>
      </c>
      <c r="H1555" s="22">
        <v>0.80000037633650556</v>
      </c>
      <c r="I1555" s="22">
        <v>167635.88456189143</v>
      </c>
      <c r="J1555" s="22">
        <v>670545.11543810857</v>
      </c>
      <c r="K1555" s="23">
        <v>7.4200000000000003E-12</v>
      </c>
    </row>
    <row r="1556" spans="1:11">
      <c r="A1556" s="20" t="s">
        <v>3240</v>
      </c>
      <c r="B1556" s="21" t="s">
        <v>24</v>
      </c>
      <c r="C1556" s="20" t="s">
        <v>111</v>
      </c>
      <c r="D1556" s="20" t="s">
        <v>112</v>
      </c>
      <c r="E1556" s="20" t="s">
        <v>353</v>
      </c>
      <c r="F1556" s="20" t="s">
        <v>3241</v>
      </c>
      <c r="G1556" s="22">
        <v>14.456005241223556</v>
      </c>
      <c r="H1556" s="22">
        <v>0.79999963551991959</v>
      </c>
      <c r="I1556" s="22">
        <v>234144.22670375527</v>
      </c>
      <c r="J1556" s="22">
        <v>936574.77329624479</v>
      </c>
      <c r="K1556" s="23">
        <v>3.1000000000000001E-12</v>
      </c>
    </row>
    <row r="1557" spans="1:11">
      <c r="A1557" s="20" t="s">
        <v>3242</v>
      </c>
      <c r="B1557" s="21" t="s">
        <v>24</v>
      </c>
      <c r="C1557" s="20" t="s">
        <v>111</v>
      </c>
      <c r="D1557" s="20" t="s">
        <v>112</v>
      </c>
      <c r="E1557" s="20" t="s">
        <v>200</v>
      </c>
      <c r="F1557" s="20" t="s">
        <v>3243</v>
      </c>
      <c r="G1557" s="22">
        <v>14.455995879120879</v>
      </c>
      <c r="H1557" s="22">
        <v>0.8000002865701753</v>
      </c>
      <c r="I1557" s="22">
        <v>291199.58275382477</v>
      </c>
      <c r="J1557" s="22">
        <v>1164800.4172461752</v>
      </c>
      <c r="K1557" s="23">
        <v>6.1400000000000003E-11</v>
      </c>
    </row>
    <row r="1558" spans="1:11">
      <c r="A1558" s="20" t="s">
        <v>3244</v>
      </c>
      <c r="B1558" s="21" t="s">
        <v>24</v>
      </c>
      <c r="C1558" s="20" t="s">
        <v>111</v>
      </c>
      <c r="D1558" s="20" t="s">
        <v>112</v>
      </c>
      <c r="E1558" s="20" t="s">
        <v>346</v>
      </c>
      <c r="F1558" s="20" t="s">
        <v>3245</v>
      </c>
      <c r="G1558" s="22">
        <v>12.586671635610767</v>
      </c>
      <c r="H1558" s="22">
        <v>0.92999501838589937</v>
      </c>
      <c r="I1558" s="22">
        <v>422655.07649513253</v>
      </c>
      <c r="J1558" s="22">
        <v>5614844.9235048676</v>
      </c>
      <c r="K1558" s="23">
        <v>2.132E-11</v>
      </c>
    </row>
    <row r="1559" spans="1:11">
      <c r="A1559" s="20" t="s">
        <v>3246</v>
      </c>
      <c r="B1559" s="21" t="s">
        <v>24</v>
      </c>
      <c r="C1559" s="20" t="s">
        <v>111</v>
      </c>
      <c r="D1559" s="20" t="s">
        <v>112</v>
      </c>
      <c r="E1559" s="20" t="s">
        <v>200</v>
      </c>
      <c r="F1559" s="20" t="s">
        <v>3247</v>
      </c>
      <c r="G1559" s="22">
        <v>18.051558729852331</v>
      </c>
      <c r="H1559" s="22">
        <v>0.54996114535102014</v>
      </c>
      <c r="I1559" s="22">
        <v>466285.25730180804</v>
      </c>
      <c r="J1559" s="22">
        <v>569814.74269819201</v>
      </c>
      <c r="K1559" s="23">
        <v>9.5999999999999995E-13</v>
      </c>
    </row>
    <row r="1560" spans="1:11">
      <c r="A1560" s="20" t="s">
        <v>3248</v>
      </c>
      <c r="B1560" s="21" t="s">
        <v>24</v>
      </c>
      <c r="C1560" s="20" t="s">
        <v>111</v>
      </c>
      <c r="D1560" s="20" t="s">
        <v>112</v>
      </c>
      <c r="E1560" s="20" t="s">
        <v>378</v>
      </c>
      <c r="F1560" s="20" t="s">
        <v>3249</v>
      </c>
      <c r="G1560" s="22">
        <v>13.161854410460412</v>
      </c>
      <c r="H1560" s="22">
        <v>0.88999621624058334</v>
      </c>
      <c r="I1560" s="22">
        <v>235159.04867872034</v>
      </c>
      <c r="J1560" s="22">
        <v>1902576.9513212796</v>
      </c>
      <c r="K1560" s="23">
        <v>6.4000000000000002E-12</v>
      </c>
    </row>
    <row r="1561" spans="1:11">
      <c r="A1561" s="20" t="s">
        <v>3250</v>
      </c>
      <c r="B1561" s="21" t="s">
        <v>24</v>
      </c>
      <c r="C1561" s="20" t="s">
        <v>111</v>
      </c>
      <c r="D1561" s="20" t="s">
        <v>112</v>
      </c>
      <c r="E1561" s="20" t="s">
        <v>378</v>
      </c>
      <c r="F1561" s="20" t="s">
        <v>3251</v>
      </c>
      <c r="G1561" s="22">
        <v>13.161850023860822</v>
      </c>
      <c r="H1561" s="22">
        <v>0.88999652128923357</v>
      </c>
      <c r="I1561" s="22">
        <v>642202.72878998611</v>
      </c>
      <c r="J1561" s="22">
        <v>5195819.2712100139</v>
      </c>
      <c r="K1561" s="23">
        <v>4.7640000000000003E-11</v>
      </c>
    </row>
    <row r="1562" spans="1:11">
      <c r="A1562" s="20" t="s">
        <v>3252</v>
      </c>
      <c r="B1562" s="21" t="s">
        <v>24</v>
      </c>
      <c r="C1562" s="20" t="s">
        <v>111</v>
      </c>
      <c r="D1562" s="20" t="s">
        <v>112</v>
      </c>
      <c r="E1562" s="20" t="s">
        <v>378</v>
      </c>
      <c r="F1562" s="20" t="s">
        <v>3253</v>
      </c>
      <c r="G1562" s="22">
        <v>13.161849581898142</v>
      </c>
      <c r="H1562" s="22">
        <v>0.88999655202377315</v>
      </c>
      <c r="I1562" s="22">
        <v>857107.48539638415</v>
      </c>
      <c r="J1562" s="22">
        <v>6934534.5146036157</v>
      </c>
      <c r="K1562" s="23">
        <v>4.824E-11</v>
      </c>
    </row>
    <row r="1563" spans="1:11">
      <c r="A1563" s="20" t="s">
        <v>3254</v>
      </c>
      <c r="B1563" s="21" t="s">
        <v>24</v>
      </c>
      <c r="C1563" s="20" t="s">
        <v>111</v>
      </c>
      <c r="D1563" s="20" t="s">
        <v>112</v>
      </c>
      <c r="E1563" s="20" t="s">
        <v>520</v>
      </c>
      <c r="F1563" s="20" t="s">
        <v>3255</v>
      </c>
      <c r="G1563" s="22">
        <v>13.017949622024146</v>
      </c>
      <c r="H1563" s="22">
        <v>0.90000350333629031</v>
      </c>
      <c r="I1563" s="22">
        <v>1418030.3198887343</v>
      </c>
      <c r="J1563" s="22">
        <v>12762769.680111265</v>
      </c>
      <c r="K1563" s="23">
        <v>2.8479999999999999E-10</v>
      </c>
    </row>
    <row r="1564" spans="1:11">
      <c r="A1564" s="20" t="s">
        <v>3256</v>
      </c>
      <c r="B1564" s="21" t="s">
        <v>24</v>
      </c>
      <c r="C1564" s="20" t="s">
        <v>111</v>
      </c>
      <c r="D1564" s="20" t="s">
        <v>112</v>
      </c>
      <c r="E1564" s="20" t="s">
        <v>222</v>
      </c>
      <c r="F1564" s="20" t="s">
        <v>3257</v>
      </c>
      <c r="G1564" s="22">
        <v>16.32610450773716</v>
      </c>
      <c r="H1564" s="22">
        <v>0.66995100780687344</v>
      </c>
      <c r="I1564" s="22">
        <v>294337.69123783027</v>
      </c>
      <c r="J1564" s="22">
        <v>597462.30876216979</v>
      </c>
      <c r="K1564" s="23">
        <v>4.5999999999999998E-12</v>
      </c>
    </row>
    <row r="1565" spans="1:11">
      <c r="A1565" s="20" t="s">
        <v>3258</v>
      </c>
      <c r="B1565" s="21" t="s">
        <v>24</v>
      </c>
      <c r="C1565" s="20" t="s">
        <v>111</v>
      </c>
      <c r="D1565" s="20" t="s">
        <v>112</v>
      </c>
      <c r="E1565" s="20" t="s">
        <v>660</v>
      </c>
      <c r="F1565" s="20" t="s">
        <v>3259</v>
      </c>
      <c r="G1565" s="22">
        <v>14.599717789848922</v>
      </c>
      <c r="H1565" s="22">
        <v>0.79000571697851729</v>
      </c>
      <c r="I1565" s="22">
        <v>989661.05702364375</v>
      </c>
      <c r="J1565" s="22">
        <v>3723138.9429763565</v>
      </c>
      <c r="K1565" s="23">
        <v>4.704E-11</v>
      </c>
    </row>
    <row r="1566" spans="1:11">
      <c r="A1566" s="20" t="s">
        <v>3260</v>
      </c>
      <c r="B1566" s="21" t="s">
        <v>24</v>
      </c>
      <c r="C1566" s="20" t="s">
        <v>111</v>
      </c>
      <c r="D1566" s="20" t="s">
        <v>112</v>
      </c>
      <c r="E1566" s="20" t="s">
        <v>346</v>
      </c>
      <c r="F1566" s="20" t="s">
        <v>3261</v>
      </c>
      <c r="G1566" s="22">
        <v>13.881128036978847</v>
      </c>
      <c r="H1566" s="22">
        <v>0.83997718797087295</v>
      </c>
      <c r="I1566" s="22">
        <v>702772.18358831725</v>
      </c>
      <c r="J1566" s="22">
        <v>3688927.8164116829</v>
      </c>
      <c r="K1566" s="23">
        <v>3.6280000000000003E-11</v>
      </c>
    </row>
    <row r="1567" spans="1:11">
      <c r="A1567" s="20" t="s">
        <v>3262</v>
      </c>
      <c r="B1567" s="21" t="s">
        <v>24</v>
      </c>
      <c r="C1567" s="20" t="s">
        <v>111</v>
      </c>
      <c r="D1567" s="20" t="s">
        <v>112</v>
      </c>
      <c r="E1567" s="20" t="s">
        <v>286</v>
      </c>
      <c r="F1567" s="20" t="s">
        <v>3263</v>
      </c>
      <c r="G1567" s="22">
        <v>13.161781437936826</v>
      </c>
      <c r="H1567" s="22">
        <v>0.89000129082497736</v>
      </c>
      <c r="I1567" s="22">
        <v>609073.85257301782</v>
      </c>
      <c r="J1567" s="22">
        <v>4928026.1474269824</v>
      </c>
      <c r="K1567" s="23">
        <v>2.432E-11</v>
      </c>
    </row>
    <row r="1568" spans="1:11">
      <c r="A1568" s="20" t="s">
        <v>3264</v>
      </c>
      <c r="B1568" s="21" t="s">
        <v>24</v>
      </c>
      <c r="C1568" s="20" t="s">
        <v>111</v>
      </c>
      <c r="D1568" s="20" t="s">
        <v>112</v>
      </c>
      <c r="E1568" s="20" t="s">
        <v>346</v>
      </c>
      <c r="F1568" s="20" t="s">
        <v>3265</v>
      </c>
      <c r="G1568" s="22">
        <v>15.030799392866177</v>
      </c>
      <c r="H1568" s="22">
        <v>0.76002785863239386</v>
      </c>
      <c r="I1568" s="22">
        <v>379443.94993045885</v>
      </c>
      <c r="J1568" s="22">
        <v>1201756.0500695412</v>
      </c>
      <c r="K1568" s="23">
        <v>1.116E-11</v>
      </c>
    </row>
    <row r="1569" spans="1:11">
      <c r="A1569" s="20" t="s">
        <v>3266</v>
      </c>
      <c r="B1569" s="21" t="s">
        <v>24</v>
      </c>
      <c r="C1569" s="20" t="s">
        <v>111</v>
      </c>
      <c r="D1569" s="20" t="s">
        <v>112</v>
      </c>
      <c r="E1569" s="20" t="s">
        <v>346</v>
      </c>
      <c r="F1569" s="20" t="s">
        <v>3267</v>
      </c>
      <c r="G1569" s="22">
        <v>16.037663373627048</v>
      </c>
      <c r="H1569" s="22">
        <v>0.69000950113859194</v>
      </c>
      <c r="I1569" s="22">
        <v>505191.51599443669</v>
      </c>
      <c r="J1569" s="22">
        <v>1124508.4840055632</v>
      </c>
      <c r="K1569" s="23">
        <v>3.0679999999999998E-11</v>
      </c>
    </row>
    <row r="1570" spans="1:11">
      <c r="A1570" s="20" t="s">
        <v>3268</v>
      </c>
      <c r="B1570" s="21" t="s">
        <v>24</v>
      </c>
      <c r="C1570" s="20" t="s">
        <v>111</v>
      </c>
      <c r="D1570" s="20" t="s">
        <v>112</v>
      </c>
      <c r="E1570" s="20" t="s">
        <v>261</v>
      </c>
      <c r="F1570" s="20" t="s">
        <v>3269</v>
      </c>
      <c r="G1570" s="22">
        <v>15.751062263357174</v>
      </c>
      <c r="H1570" s="22">
        <v>0.70994003731869448</v>
      </c>
      <c r="I1570" s="22">
        <v>275789.0125173853</v>
      </c>
      <c r="J1570" s="22">
        <v>675010.9874826147</v>
      </c>
      <c r="K1570" s="23">
        <v>3.7E-12</v>
      </c>
    </row>
    <row r="1571" spans="1:11">
      <c r="A1571" s="20" t="s">
        <v>3270</v>
      </c>
      <c r="B1571" s="21" t="s">
        <v>24</v>
      </c>
      <c r="C1571" s="20" t="s">
        <v>111</v>
      </c>
      <c r="D1571" s="20" t="s">
        <v>112</v>
      </c>
      <c r="E1571" s="20" t="s">
        <v>346</v>
      </c>
      <c r="F1571" s="20" t="s">
        <v>2348</v>
      </c>
      <c r="G1571" s="22">
        <v>15.462976663221454</v>
      </c>
      <c r="H1571" s="22">
        <v>0.72997380645191556</v>
      </c>
      <c r="I1571" s="22">
        <v>496389.15159944363</v>
      </c>
      <c r="J1571" s="22">
        <v>1341910.8484005565</v>
      </c>
      <c r="K1571" s="23">
        <v>5.1039999999999999E-11</v>
      </c>
    </row>
    <row r="1572" spans="1:11">
      <c r="A1572" s="20" t="s">
        <v>3271</v>
      </c>
      <c r="B1572" s="21" t="s">
        <v>24</v>
      </c>
      <c r="C1572" s="20" t="s">
        <v>111</v>
      </c>
      <c r="D1572" s="20" t="s">
        <v>112</v>
      </c>
      <c r="E1572" s="20" t="s">
        <v>222</v>
      </c>
      <c r="F1572" s="20" t="s">
        <v>3272</v>
      </c>
      <c r="G1572" s="22">
        <v>13.017914486445955</v>
      </c>
      <c r="H1572" s="22">
        <v>0.90000594670055944</v>
      </c>
      <c r="I1572" s="22">
        <v>104283.69819193326</v>
      </c>
      <c r="J1572" s="22">
        <v>938615.30180806678</v>
      </c>
      <c r="K1572" s="23">
        <v>3.4600000000000002E-12</v>
      </c>
    </row>
    <row r="1573" spans="1:11">
      <c r="A1573" s="20" t="s">
        <v>3273</v>
      </c>
      <c r="B1573" s="21" t="s">
        <v>24</v>
      </c>
      <c r="C1573" s="20" t="s">
        <v>111</v>
      </c>
      <c r="D1573" s="20" t="s">
        <v>112</v>
      </c>
      <c r="E1573" s="20" t="s">
        <v>378</v>
      </c>
      <c r="F1573" s="20" t="s">
        <v>3274</v>
      </c>
      <c r="G1573" s="22">
        <v>13.01791664024049</v>
      </c>
      <c r="H1573" s="22">
        <v>0.90000579692347082</v>
      </c>
      <c r="I1573" s="22">
        <v>162392.68567454797</v>
      </c>
      <c r="J1573" s="22">
        <v>1461628.3143254521</v>
      </c>
      <c r="K1573" s="23">
        <v>2.292E-11</v>
      </c>
    </row>
    <row r="1574" spans="1:11">
      <c r="A1574" s="20" t="s">
        <v>3275</v>
      </c>
      <c r="B1574" s="21" t="s">
        <v>24</v>
      </c>
      <c r="C1574" s="20" t="s">
        <v>111</v>
      </c>
      <c r="D1574" s="20" t="s">
        <v>112</v>
      </c>
      <c r="E1574" s="20" t="s">
        <v>346</v>
      </c>
      <c r="F1574" s="20" t="s">
        <v>3276</v>
      </c>
      <c r="G1574" s="22">
        <v>12.730185323986303</v>
      </c>
      <c r="H1574" s="22">
        <v>0.9200149287909386</v>
      </c>
      <c r="I1574" s="22">
        <v>125175.75660639779</v>
      </c>
      <c r="J1574" s="22">
        <v>1439813.2433936023</v>
      </c>
      <c r="K1574" s="23">
        <v>1.9920000000000001E-11</v>
      </c>
    </row>
    <row r="1575" spans="1:11">
      <c r="A1575" s="20" t="s">
        <v>3277</v>
      </c>
      <c r="B1575" s="21" t="s">
        <v>24</v>
      </c>
      <c r="C1575" s="20" t="s">
        <v>111</v>
      </c>
      <c r="D1575" s="20" t="s">
        <v>112</v>
      </c>
      <c r="E1575" s="20" t="s">
        <v>200</v>
      </c>
      <c r="F1575" s="20" t="s">
        <v>3278</v>
      </c>
      <c r="G1575" s="22">
        <v>12.730202191361373</v>
      </c>
      <c r="H1575" s="22">
        <v>0.92001375581631617</v>
      </c>
      <c r="I1575" s="22">
        <v>52349.317107093208</v>
      </c>
      <c r="J1575" s="22">
        <v>602129.68289290683</v>
      </c>
      <c r="K1575" s="23">
        <v>2.5320000000000001E-12</v>
      </c>
    </row>
    <row r="1576" spans="1:11">
      <c r="A1576" s="20" t="s">
        <v>3279</v>
      </c>
      <c r="B1576" s="21" t="s">
        <v>24</v>
      </c>
      <c r="C1576" s="20" t="s">
        <v>111</v>
      </c>
      <c r="D1576" s="20" t="s">
        <v>112</v>
      </c>
      <c r="E1576" s="20" t="s">
        <v>252</v>
      </c>
      <c r="F1576" s="20" t="s">
        <v>3280</v>
      </c>
      <c r="G1576" s="22">
        <v>12.730180700033227</v>
      </c>
      <c r="H1576" s="22">
        <v>0.92001525034539455</v>
      </c>
      <c r="I1576" s="22">
        <v>40682.883171070935</v>
      </c>
      <c r="J1576" s="22">
        <v>467950.11682892905</v>
      </c>
      <c r="K1576" s="23">
        <v>1.616E-12</v>
      </c>
    </row>
    <row r="1577" spans="1:11">
      <c r="A1577" s="20" t="s">
        <v>3281</v>
      </c>
      <c r="B1577" s="21" t="s">
        <v>24</v>
      </c>
      <c r="C1577" s="20" t="s">
        <v>111</v>
      </c>
      <c r="D1577" s="20" t="s">
        <v>112</v>
      </c>
      <c r="E1577" s="20" t="s">
        <v>222</v>
      </c>
      <c r="F1577" s="20" t="s">
        <v>3282</v>
      </c>
      <c r="G1577" s="22">
        <v>16.612170596393899</v>
      </c>
      <c r="H1577" s="22">
        <v>0.65005767758039645</v>
      </c>
      <c r="I1577" s="22">
        <v>302770.09735744097</v>
      </c>
      <c r="J1577" s="22">
        <v>562429.90264255903</v>
      </c>
      <c r="K1577" s="23">
        <v>1.5799999999999999E-12</v>
      </c>
    </row>
    <row r="1578" spans="1:11">
      <c r="A1578" s="20" t="s">
        <v>3283</v>
      </c>
      <c r="B1578" s="21" t="s">
        <v>24</v>
      </c>
      <c r="C1578" s="20" t="s">
        <v>111</v>
      </c>
      <c r="D1578" s="20" t="s">
        <v>112</v>
      </c>
      <c r="E1578" s="20" t="s">
        <v>200</v>
      </c>
      <c r="F1578" s="20" t="s">
        <v>3284</v>
      </c>
      <c r="G1578" s="22">
        <v>16.469062567655335</v>
      </c>
      <c r="H1578" s="22">
        <v>0.66000955718669441</v>
      </c>
      <c r="I1578" s="22">
        <v>785207.92767732928</v>
      </c>
      <c r="J1578" s="22">
        <v>1524292.0723226708</v>
      </c>
      <c r="K1578" s="23">
        <v>2.0560000000000001E-11</v>
      </c>
    </row>
    <row r="1579" spans="1:11">
      <c r="A1579" s="20" t="s">
        <v>3285</v>
      </c>
      <c r="B1579" s="21" t="s">
        <v>24</v>
      </c>
      <c r="C1579" s="20" t="s">
        <v>111</v>
      </c>
      <c r="D1579" s="20" t="s">
        <v>112</v>
      </c>
      <c r="E1579" s="20" t="s">
        <v>197</v>
      </c>
      <c r="F1579" s="20" t="s">
        <v>3286</v>
      </c>
      <c r="G1579" s="22">
        <v>16.468356299212598</v>
      </c>
      <c r="H1579" s="22">
        <v>0.6600586718210989</v>
      </c>
      <c r="I1579" s="22">
        <v>207228.2336578581</v>
      </c>
      <c r="J1579" s="22">
        <v>402371.7663421419</v>
      </c>
      <c r="K1579" s="23">
        <v>1.9600000000000001E-12</v>
      </c>
    </row>
    <row r="1580" spans="1:11">
      <c r="A1580" s="20" t="s">
        <v>3287</v>
      </c>
      <c r="B1580" s="21" t="s">
        <v>24</v>
      </c>
      <c r="C1580" s="20" t="s">
        <v>111</v>
      </c>
      <c r="D1580" s="20" t="s">
        <v>112</v>
      </c>
      <c r="E1580" s="20" t="s">
        <v>222</v>
      </c>
      <c r="F1580" s="20" t="s">
        <v>277</v>
      </c>
      <c r="G1580" s="22">
        <v>15.607139766334919</v>
      </c>
      <c r="H1580" s="22">
        <v>0.71994855588769691</v>
      </c>
      <c r="I1580" s="22">
        <v>129439.7774687065</v>
      </c>
      <c r="J1580" s="22">
        <v>332760.22253129352</v>
      </c>
      <c r="K1580" s="23">
        <v>7.7200000000000002E-12</v>
      </c>
    </row>
    <row r="1581" spans="1:11">
      <c r="A1581" s="20" t="s">
        <v>3288</v>
      </c>
      <c r="B1581" s="21" t="s">
        <v>24</v>
      </c>
      <c r="C1581" s="20" t="s">
        <v>111</v>
      </c>
      <c r="D1581" s="20" t="s">
        <v>112</v>
      </c>
      <c r="E1581" s="20" t="s">
        <v>222</v>
      </c>
      <c r="F1581" s="20" t="s">
        <v>3289</v>
      </c>
      <c r="G1581" s="22">
        <v>17.906969297419476</v>
      </c>
      <c r="H1581" s="22">
        <v>0.56001604329489041</v>
      </c>
      <c r="I1581" s="22">
        <v>233587.48261474268</v>
      </c>
      <c r="J1581" s="22">
        <v>297312.51738525729</v>
      </c>
      <c r="K1581" s="23">
        <v>4.3399999999999997E-12</v>
      </c>
    </row>
    <row r="1582" spans="1:11">
      <c r="A1582" s="20" t="s">
        <v>3290</v>
      </c>
      <c r="B1582" s="21" t="s">
        <v>24</v>
      </c>
      <c r="C1582" s="20" t="s">
        <v>113</v>
      </c>
      <c r="D1582" s="20" t="s">
        <v>114</v>
      </c>
      <c r="E1582" s="20" t="s">
        <v>197</v>
      </c>
      <c r="F1582" s="20" t="s">
        <v>3291</v>
      </c>
      <c r="G1582" s="22">
        <v>19.059090071836433</v>
      </c>
      <c r="H1582" s="22">
        <v>0.47989637887090175</v>
      </c>
      <c r="I1582" s="22">
        <v>282364.25591098744</v>
      </c>
      <c r="J1582" s="22">
        <v>260535.74408901256</v>
      </c>
      <c r="K1582" s="23">
        <v>6.9399999999999999E-12</v>
      </c>
    </row>
    <row r="1583" spans="1:11">
      <c r="A1583" s="20" t="s">
        <v>3292</v>
      </c>
      <c r="B1583" s="21" t="s">
        <v>24</v>
      </c>
      <c r="C1583" s="20" t="s">
        <v>113</v>
      </c>
      <c r="D1583" s="20" t="s">
        <v>114</v>
      </c>
      <c r="E1583" s="20" t="s">
        <v>222</v>
      </c>
      <c r="F1583" s="20" t="s">
        <v>3293</v>
      </c>
      <c r="G1583" s="22">
        <v>19.057778009162849</v>
      </c>
      <c r="H1583" s="22">
        <v>0.47998762105960718</v>
      </c>
      <c r="I1583" s="22">
        <v>499419.88873435318</v>
      </c>
      <c r="J1583" s="22">
        <v>460980.11126564676</v>
      </c>
      <c r="K1583" s="23">
        <v>3.8600000000000001E-12</v>
      </c>
    </row>
    <row r="1584" spans="1:11">
      <c r="A1584" s="20" t="s">
        <v>3294</v>
      </c>
      <c r="B1584" s="21" t="s">
        <v>24</v>
      </c>
      <c r="C1584" s="20" t="s">
        <v>113</v>
      </c>
      <c r="D1584" s="20" t="s">
        <v>114</v>
      </c>
      <c r="E1584" s="20" t="s">
        <v>197</v>
      </c>
      <c r="F1584" s="20" t="s">
        <v>3295</v>
      </c>
      <c r="G1584" s="22">
        <v>19.488483739265099</v>
      </c>
      <c r="H1584" s="22">
        <v>0.45003590130284432</v>
      </c>
      <c r="I1584" s="22">
        <v>390639.4993045897</v>
      </c>
      <c r="J1584" s="22">
        <v>319660.5006954103</v>
      </c>
      <c r="K1584" s="23">
        <v>4.1999999999999999E-12</v>
      </c>
    </row>
    <row r="1585" spans="1:11">
      <c r="A1585" s="20" t="s">
        <v>3296</v>
      </c>
      <c r="B1585" s="21" t="s">
        <v>24</v>
      </c>
      <c r="C1585" s="20" t="s">
        <v>111</v>
      </c>
      <c r="D1585" s="20" t="s">
        <v>112</v>
      </c>
      <c r="E1585" s="20" t="s">
        <v>378</v>
      </c>
      <c r="F1585" s="20" t="s">
        <v>3297</v>
      </c>
      <c r="G1585" s="22">
        <v>13.88074874304643</v>
      </c>
      <c r="H1585" s="22">
        <v>0.84000356446130531</v>
      </c>
      <c r="I1585" s="22">
        <v>101672.13490959663</v>
      </c>
      <c r="J1585" s="22">
        <v>533792.86509040336</v>
      </c>
      <c r="K1585" s="23">
        <v>4.8599999999999999E-12</v>
      </c>
    </row>
    <row r="1586" spans="1:11">
      <c r="A1586" s="20" t="s">
        <v>3298</v>
      </c>
      <c r="B1586" s="21" t="s">
        <v>24</v>
      </c>
      <c r="C1586" s="20" t="s">
        <v>111</v>
      </c>
      <c r="D1586" s="20" t="s">
        <v>112</v>
      </c>
      <c r="E1586" s="20" t="s">
        <v>353</v>
      </c>
      <c r="F1586" s="20" t="s">
        <v>3299</v>
      </c>
      <c r="G1586" s="22">
        <v>16.468681278671813</v>
      </c>
      <c r="H1586" s="22">
        <v>0.66003607241503393</v>
      </c>
      <c r="I1586" s="22">
        <v>466872.46175243391</v>
      </c>
      <c r="J1586" s="22">
        <v>906427.53824756609</v>
      </c>
      <c r="K1586" s="23">
        <v>9.1999999999999992E-13</v>
      </c>
    </row>
    <row r="1587" spans="1:11">
      <c r="A1587" s="20" t="s">
        <v>3300</v>
      </c>
      <c r="B1587" s="21" t="s">
        <v>24</v>
      </c>
      <c r="C1587" s="20" t="s">
        <v>111</v>
      </c>
      <c r="D1587" s="20" t="s">
        <v>112</v>
      </c>
      <c r="E1587" s="20" t="s">
        <v>384</v>
      </c>
      <c r="F1587" s="20" t="s">
        <v>3301</v>
      </c>
      <c r="G1587" s="22">
        <v>12.011275125188424</v>
      </c>
      <c r="H1587" s="22">
        <v>0.97000868392291906</v>
      </c>
      <c r="I1587" s="22">
        <v>6426.4492350486735</v>
      </c>
      <c r="J1587" s="22">
        <v>207850.55076495133</v>
      </c>
      <c r="K1587" s="23">
        <v>3.9468000000000001E-12</v>
      </c>
    </row>
    <row r="1588" spans="1:11">
      <c r="A1588" s="20" t="s">
        <v>3302</v>
      </c>
      <c r="B1588" s="21" t="s">
        <v>24</v>
      </c>
      <c r="C1588" s="20" t="s">
        <v>111</v>
      </c>
      <c r="D1588" s="20" t="s">
        <v>112</v>
      </c>
      <c r="E1588" s="20" t="s">
        <v>381</v>
      </c>
      <c r="F1588" s="20" t="s">
        <v>3303</v>
      </c>
      <c r="G1588" s="22">
        <v>12.011376527816076</v>
      </c>
      <c r="H1588" s="22">
        <v>0.97000163227982783</v>
      </c>
      <c r="I1588" s="22">
        <v>217151.10431154439</v>
      </c>
      <c r="J1588" s="22">
        <v>7021612.8956884556</v>
      </c>
      <c r="K1588" s="23">
        <v>4.9039999999999999E-11</v>
      </c>
    </row>
    <row r="1589" spans="1:11">
      <c r="A1589" s="20" t="s">
        <v>3304</v>
      </c>
      <c r="B1589" s="21" t="s">
        <v>24</v>
      </c>
      <c r="C1589" s="20" t="s">
        <v>111</v>
      </c>
      <c r="D1589" s="20" t="s">
        <v>112</v>
      </c>
      <c r="E1589" s="20" t="s">
        <v>200</v>
      </c>
      <c r="F1589" s="20" t="s">
        <v>3305</v>
      </c>
      <c r="G1589" s="22">
        <v>12.011374985358396</v>
      </c>
      <c r="H1589" s="22">
        <v>0.97000173954392244</v>
      </c>
      <c r="I1589" s="22">
        <v>77855.805285118171</v>
      </c>
      <c r="J1589" s="22">
        <v>2517488.1947148819</v>
      </c>
      <c r="K1589" s="23">
        <v>2.1128000000000001E-11</v>
      </c>
    </row>
    <row r="1590" spans="1:11">
      <c r="A1590" s="20" t="s">
        <v>3306</v>
      </c>
      <c r="B1590" s="21" t="s">
        <v>24</v>
      </c>
      <c r="C1590" s="20" t="s">
        <v>111</v>
      </c>
      <c r="D1590" s="20" t="s">
        <v>112</v>
      </c>
      <c r="E1590" s="20" t="s">
        <v>3307</v>
      </c>
      <c r="F1590" s="20" t="s">
        <v>3308</v>
      </c>
      <c r="G1590" s="22">
        <v>12.011355536062714</v>
      </c>
      <c r="H1590" s="22">
        <v>0.97000309206796143</v>
      </c>
      <c r="I1590" s="22">
        <v>15696.452016689893</v>
      </c>
      <c r="J1590" s="22">
        <v>507572.54798331013</v>
      </c>
      <c r="K1590" s="23">
        <v>3.9599999999999998E-13</v>
      </c>
    </row>
    <row r="1591" spans="1:11">
      <c r="A1591" s="20" t="s">
        <v>3309</v>
      </c>
      <c r="B1591" s="21" t="s">
        <v>24</v>
      </c>
      <c r="C1591" s="20" t="s">
        <v>111</v>
      </c>
      <c r="D1591" s="20" t="s">
        <v>112</v>
      </c>
      <c r="E1591" s="20" t="s">
        <v>520</v>
      </c>
      <c r="F1591" s="20" t="s">
        <v>3310</v>
      </c>
      <c r="G1591" s="22">
        <v>12.011376063735574</v>
      </c>
      <c r="H1591" s="22">
        <v>0.97000166455246362</v>
      </c>
      <c r="I1591" s="22">
        <v>492680.87204450672</v>
      </c>
      <c r="J1591" s="22">
        <v>15930926.127955493</v>
      </c>
      <c r="K1591" s="23">
        <v>9.1719999999999994E-11</v>
      </c>
    </row>
    <row r="1592" spans="1:11">
      <c r="A1592" s="20" t="s">
        <v>3311</v>
      </c>
      <c r="B1592" s="21" t="s">
        <v>24</v>
      </c>
      <c r="C1592" s="20" t="s">
        <v>111</v>
      </c>
      <c r="D1592" s="20" t="s">
        <v>112</v>
      </c>
      <c r="E1592" s="20" t="s">
        <v>381</v>
      </c>
      <c r="F1592" s="20" t="s">
        <v>3312</v>
      </c>
      <c r="G1592" s="22">
        <v>12.011376903870939</v>
      </c>
      <c r="H1592" s="22">
        <v>0.97000160612858555</v>
      </c>
      <c r="I1592" s="22">
        <v>322995.01668984751</v>
      </c>
      <c r="J1592" s="22">
        <v>10444081.983310152</v>
      </c>
      <c r="K1592" s="23">
        <v>5.7007999999999996E-10</v>
      </c>
    </row>
    <row r="1593" spans="1:11">
      <c r="A1593" s="20" t="s">
        <v>3313</v>
      </c>
      <c r="B1593" s="21" t="s">
        <v>24</v>
      </c>
      <c r="C1593" s="20" t="s">
        <v>111</v>
      </c>
      <c r="D1593" s="20" t="s">
        <v>112</v>
      </c>
      <c r="E1593" s="20" t="s">
        <v>378</v>
      </c>
      <c r="F1593" s="20" t="s">
        <v>3314</v>
      </c>
      <c r="G1593" s="22">
        <v>13.88076017445821</v>
      </c>
      <c r="H1593" s="22">
        <v>0.84000276950916486</v>
      </c>
      <c r="I1593" s="22">
        <v>299454.49652294832</v>
      </c>
      <c r="J1593" s="22">
        <v>1572168.5034770516</v>
      </c>
      <c r="K1593" s="23">
        <v>3.0920000000000002E-11</v>
      </c>
    </row>
    <row r="1594" spans="1:11">
      <c r="A1594" s="20" t="s">
        <v>3315</v>
      </c>
      <c r="B1594" s="21" t="s">
        <v>24</v>
      </c>
      <c r="C1594" s="20" t="s">
        <v>111</v>
      </c>
      <c r="D1594" s="20" t="s">
        <v>112</v>
      </c>
      <c r="E1594" s="20" t="s">
        <v>378</v>
      </c>
      <c r="F1594" s="20" t="s">
        <v>3316</v>
      </c>
      <c r="G1594" s="22">
        <v>12.730394931767144</v>
      </c>
      <c r="H1594" s="22">
        <v>0.92000035245012912</v>
      </c>
      <c r="I1594" s="22">
        <v>472298.23922114039</v>
      </c>
      <c r="J1594" s="22">
        <v>5431455.7607788593</v>
      </c>
      <c r="K1594" s="23">
        <v>6.8000000000000001E-12</v>
      </c>
    </row>
    <row r="1595" spans="1:11">
      <c r="A1595" s="20" t="s">
        <v>3317</v>
      </c>
      <c r="B1595" s="21" t="s">
        <v>24</v>
      </c>
      <c r="C1595" s="20" t="s">
        <v>111</v>
      </c>
      <c r="D1595" s="20" t="s">
        <v>112</v>
      </c>
      <c r="E1595" s="20" t="s">
        <v>381</v>
      </c>
      <c r="F1595" s="20" t="s">
        <v>3318</v>
      </c>
      <c r="G1595" s="22">
        <v>16.32538093089445</v>
      </c>
      <c r="H1595" s="22">
        <v>0.670001326085226</v>
      </c>
      <c r="I1595" s="22">
        <v>3803036.7176634213</v>
      </c>
      <c r="J1595" s="22">
        <v>7721363.2823365787</v>
      </c>
      <c r="K1595" s="23">
        <v>2.0399999999999999E-11</v>
      </c>
    </row>
    <row r="1596" spans="1:11">
      <c r="A1596" s="20" t="s">
        <v>3319</v>
      </c>
      <c r="B1596" s="21" t="s">
        <v>24</v>
      </c>
      <c r="C1596" s="20" t="s">
        <v>111</v>
      </c>
      <c r="D1596" s="20" t="s">
        <v>112</v>
      </c>
      <c r="E1596" s="20" t="s">
        <v>200</v>
      </c>
      <c r="F1596" s="20" t="s">
        <v>3320</v>
      </c>
      <c r="G1596" s="22">
        <v>12.011380538016931</v>
      </c>
      <c r="H1596" s="22">
        <v>0.97000135340633298</v>
      </c>
      <c r="I1596" s="22">
        <v>64602.115438108529</v>
      </c>
      <c r="J1596" s="22">
        <v>2088898.8845618914</v>
      </c>
      <c r="K1596" s="23">
        <v>1.7139999999999998E-11</v>
      </c>
    </row>
    <row r="1597" spans="1:11">
      <c r="A1597" s="20" t="s">
        <v>3321</v>
      </c>
      <c r="B1597" s="21" t="s">
        <v>24</v>
      </c>
      <c r="C1597" s="20" t="s">
        <v>111</v>
      </c>
      <c r="D1597" s="20" t="s">
        <v>112</v>
      </c>
      <c r="E1597" s="20" t="s">
        <v>378</v>
      </c>
      <c r="F1597" s="20" t="s">
        <v>3322</v>
      </c>
      <c r="G1597" s="22">
        <v>13.880753675175505</v>
      </c>
      <c r="H1597" s="22">
        <v>0.84000322147597328</v>
      </c>
      <c r="I1597" s="22">
        <v>133988.1821974965</v>
      </c>
      <c r="J1597" s="22">
        <v>703454.81780250347</v>
      </c>
      <c r="K1597" s="23">
        <v>7.5200000000000003E-12</v>
      </c>
    </row>
    <row r="1598" spans="1:11">
      <c r="A1598" s="20" t="s">
        <v>3323</v>
      </c>
      <c r="B1598" s="21" t="s">
        <v>24</v>
      </c>
      <c r="C1598" s="20" t="s">
        <v>111</v>
      </c>
      <c r="D1598" s="20" t="s">
        <v>112</v>
      </c>
      <c r="E1598" s="20" t="s">
        <v>378</v>
      </c>
      <c r="F1598" s="20" t="s">
        <v>3324</v>
      </c>
      <c r="G1598" s="22">
        <v>13.880771814453402</v>
      </c>
      <c r="H1598" s="22">
        <v>0.84000196005191918</v>
      </c>
      <c r="I1598" s="22">
        <v>72406.15299026428</v>
      </c>
      <c r="J1598" s="22">
        <v>380137.84700973571</v>
      </c>
      <c r="K1598" s="23">
        <v>4.1079999999999999E-12</v>
      </c>
    </row>
    <row r="1599" spans="1:11">
      <c r="A1599" s="20" t="s">
        <v>3325</v>
      </c>
      <c r="B1599" s="21" t="s">
        <v>24</v>
      </c>
      <c r="C1599" s="20" t="s">
        <v>111</v>
      </c>
      <c r="D1599" s="20" t="s">
        <v>112</v>
      </c>
      <c r="E1599" s="20" t="s">
        <v>197</v>
      </c>
      <c r="F1599" s="20" t="s">
        <v>3326</v>
      </c>
      <c r="G1599" s="22">
        <v>13.88074472836691</v>
      </c>
      <c r="H1599" s="22">
        <v>0.84000384364625102</v>
      </c>
      <c r="I1599" s="22">
        <v>68060.764951321282</v>
      </c>
      <c r="J1599" s="22">
        <v>357329.2350486787</v>
      </c>
      <c r="K1599" s="23">
        <v>3.7680000000000001E-12</v>
      </c>
    </row>
    <row r="1600" spans="1:11">
      <c r="A1600" s="20" t="s">
        <v>3327</v>
      </c>
      <c r="B1600" s="21" t="s">
        <v>24</v>
      </c>
      <c r="C1600" s="20" t="s">
        <v>111</v>
      </c>
      <c r="D1600" s="20" t="s">
        <v>112</v>
      </c>
      <c r="E1600" s="20" t="s">
        <v>381</v>
      </c>
      <c r="F1600" s="20" t="s">
        <v>3328</v>
      </c>
      <c r="G1600" s="22">
        <v>12.01137650506066</v>
      </c>
      <c r="H1600" s="22">
        <v>0.9700016338622629</v>
      </c>
      <c r="I1600" s="22">
        <v>373454.63977746799</v>
      </c>
      <c r="J1600" s="22">
        <v>12075711.360222531</v>
      </c>
      <c r="K1600" s="23">
        <v>3.8072E-10</v>
      </c>
    </row>
    <row r="1601" spans="1:11">
      <c r="A1601" s="20" t="s">
        <v>3329</v>
      </c>
      <c r="B1601" s="21" t="s">
        <v>24</v>
      </c>
      <c r="C1601" s="20" t="s">
        <v>111</v>
      </c>
      <c r="D1601" s="20" t="s">
        <v>112</v>
      </c>
      <c r="E1601" s="20" t="s">
        <v>346</v>
      </c>
      <c r="F1601" s="20" t="s">
        <v>3330</v>
      </c>
      <c r="G1601" s="22">
        <v>12.011376818232135</v>
      </c>
      <c r="H1601" s="22">
        <v>0.97000161208399616</v>
      </c>
      <c r="I1601" s="22">
        <v>163413.00834492393</v>
      </c>
      <c r="J1601" s="22">
        <v>5283979.9916550759</v>
      </c>
      <c r="K1601" s="23">
        <v>5.3439999999999998E-11</v>
      </c>
    </row>
    <row r="1602" spans="1:11">
      <c r="A1602" s="20" t="s">
        <v>3331</v>
      </c>
      <c r="B1602" s="21" t="s">
        <v>24</v>
      </c>
      <c r="C1602" s="20" t="s">
        <v>111</v>
      </c>
      <c r="D1602" s="20" t="s">
        <v>112</v>
      </c>
      <c r="E1602" s="20" t="s">
        <v>200</v>
      </c>
      <c r="F1602" s="20" t="s">
        <v>3332</v>
      </c>
      <c r="G1602" s="22">
        <v>13.880759786018233</v>
      </c>
      <c r="H1602" s="22">
        <v>0.84000279652168064</v>
      </c>
      <c r="I1602" s="22">
        <v>171944.35465924896</v>
      </c>
      <c r="J1602" s="22">
        <v>902726.64534075104</v>
      </c>
      <c r="K1602" s="23">
        <v>6.1999999999999998E-13</v>
      </c>
    </row>
    <row r="1603" spans="1:11">
      <c r="A1603" s="20" t="s">
        <v>3333</v>
      </c>
      <c r="B1603" s="21" t="s">
        <v>24</v>
      </c>
      <c r="C1603" s="20" t="s">
        <v>111</v>
      </c>
      <c r="D1603" s="20" t="s">
        <v>112</v>
      </c>
      <c r="E1603" s="20" t="s">
        <v>200</v>
      </c>
      <c r="F1603" s="20" t="s">
        <v>3334</v>
      </c>
      <c r="G1603" s="22">
        <v>17.763493733856308</v>
      </c>
      <c r="H1603" s="22">
        <v>0.56999348165116082</v>
      </c>
      <c r="I1603" s="22">
        <v>898971.62726008322</v>
      </c>
      <c r="J1603" s="22">
        <v>1191628.3727399169</v>
      </c>
      <c r="K1603" s="23">
        <v>2.8280000000000001E-11</v>
      </c>
    </row>
    <row r="1604" spans="1:11">
      <c r="A1604" s="20" t="s">
        <v>3335</v>
      </c>
      <c r="B1604" s="21" t="s">
        <v>24</v>
      </c>
      <c r="C1604" s="20" t="s">
        <v>111</v>
      </c>
      <c r="D1604" s="20" t="s">
        <v>112</v>
      </c>
      <c r="E1604" s="20" t="s">
        <v>346</v>
      </c>
      <c r="F1604" s="20" t="s">
        <v>3336</v>
      </c>
      <c r="G1604" s="22">
        <v>14.88709424230532</v>
      </c>
      <c r="H1604" s="22">
        <v>0.77002126270477611</v>
      </c>
      <c r="I1604" s="22">
        <v>410213.07371349086</v>
      </c>
      <c r="J1604" s="22">
        <v>1373486.9262865093</v>
      </c>
      <c r="K1604" s="23">
        <v>1.216E-11</v>
      </c>
    </row>
    <row r="1605" spans="1:11">
      <c r="A1605" s="20" t="s">
        <v>3337</v>
      </c>
      <c r="B1605" s="21" t="s">
        <v>24</v>
      </c>
      <c r="C1605" s="20" t="s">
        <v>111</v>
      </c>
      <c r="D1605" s="20" t="s">
        <v>112</v>
      </c>
      <c r="E1605" s="20" t="s">
        <v>200</v>
      </c>
      <c r="F1605" s="20" t="s">
        <v>3338</v>
      </c>
      <c r="G1605" s="22">
        <v>15.174998537241823</v>
      </c>
      <c r="H1605" s="22">
        <v>0.75000010172170917</v>
      </c>
      <c r="I1605" s="22">
        <v>427274.82614742685</v>
      </c>
      <c r="J1605" s="22">
        <v>1281825.1738525731</v>
      </c>
      <c r="K1605" s="23">
        <v>3.448E-11</v>
      </c>
    </row>
    <row r="1606" spans="1:11">
      <c r="A1606" s="20" t="s">
        <v>3339</v>
      </c>
      <c r="B1606" s="21" t="s">
        <v>24</v>
      </c>
      <c r="C1606" s="20" t="s">
        <v>113</v>
      </c>
      <c r="D1606" s="20" t="s">
        <v>114</v>
      </c>
      <c r="E1606" s="20" t="s">
        <v>200</v>
      </c>
      <c r="F1606" s="20" t="s">
        <v>3340</v>
      </c>
      <c r="G1606" s="22">
        <v>18.914239788199698</v>
      </c>
      <c r="H1606" s="22">
        <v>0.48996941667595983</v>
      </c>
      <c r="I1606" s="22">
        <v>809112.51738525729</v>
      </c>
      <c r="J1606" s="22">
        <v>777287.48261474271</v>
      </c>
      <c r="K1606" s="23">
        <v>4.3399999999999997E-12</v>
      </c>
    </row>
    <row r="1607" spans="1:11">
      <c r="A1607" s="20" t="s">
        <v>3341</v>
      </c>
      <c r="B1607" s="21" t="s">
        <v>24</v>
      </c>
      <c r="C1607" s="20" t="s">
        <v>111</v>
      </c>
      <c r="D1607" s="20" t="s">
        <v>112</v>
      </c>
      <c r="E1607" s="20" t="s">
        <v>197</v>
      </c>
      <c r="F1607" s="20" t="s">
        <v>3342</v>
      </c>
      <c r="G1607" s="22">
        <v>17.332454523599647</v>
      </c>
      <c r="H1607" s="22">
        <v>0.59996839196108154</v>
      </c>
      <c r="I1607" s="22">
        <v>499199.44367176638</v>
      </c>
      <c r="J1607" s="22">
        <v>748700.55632823368</v>
      </c>
      <c r="K1607" s="23">
        <v>4.92E-12</v>
      </c>
    </row>
    <row r="1608" spans="1:11">
      <c r="A1608" s="20" t="s">
        <v>3343</v>
      </c>
      <c r="B1608" s="21" t="s">
        <v>24</v>
      </c>
      <c r="C1608" s="20" t="s">
        <v>111</v>
      </c>
      <c r="D1608" s="20" t="s">
        <v>112</v>
      </c>
      <c r="E1608" s="20" t="s">
        <v>346</v>
      </c>
      <c r="F1608" s="20" t="s">
        <v>3344</v>
      </c>
      <c r="G1608" s="22">
        <v>12.011373542280909</v>
      </c>
      <c r="H1608" s="22">
        <v>0.97000183989701605</v>
      </c>
      <c r="I1608" s="22">
        <v>110017.02225312941</v>
      </c>
      <c r="J1608" s="22">
        <v>3557441.9777468704</v>
      </c>
      <c r="K1608" s="23">
        <v>1.6559999999999999E-11</v>
      </c>
    </row>
    <row r="1609" spans="1:11">
      <c r="A1609" s="20" t="s">
        <v>3345</v>
      </c>
      <c r="B1609" s="21" t="s">
        <v>24</v>
      </c>
      <c r="C1609" s="20" t="s">
        <v>111</v>
      </c>
      <c r="D1609" s="20" t="s">
        <v>112</v>
      </c>
      <c r="E1609" s="20" t="s">
        <v>346</v>
      </c>
      <c r="F1609" s="20" t="s">
        <v>3346</v>
      </c>
      <c r="G1609" s="22">
        <v>15.174997927547045</v>
      </c>
      <c r="H1609" s="22">
        <v>0.75000014412051152</v>
      </c>
      <c r="I1609" s="22">
        <v>603149.65229485394</v>
      </c>
      <c r="J1609" s="22">
        <v>1809450.3477051461</v>
      </c>
      <c r="K1609" s="23">
        <v>4.6840000000000003E-11</v>
      </c>
    </row>
    <row r="1610" spans="1:11">
      <c r="A1610" s="20" t="s">
        <v>3347</v>
      </c>
      <c r="B1610" s="21" t="s">
        <v>24</v>
      </c>
      <c r="C1610" s="20" t="s">
        <v>111</v>
      </c>
      <c r="D1610" s="20" t="s">
        <v>112</v>
      </c>
      <c r="E1610" s="20" t="s">
        <v>200</v>
      </c>
      <c r="F1610" s="20" t="s">
        <v>3348</v>
      </c>
      <c r="G1610" s="22">
        <v>12.011520837879118</v>
      </c>
      <c r="H1610" s="22">
        <v>0.96999159680951896</v>
      </c>
      <c r="I1610" s="22">
        <v>41258.553546592375</v>
      </c>
      <c r="J1610" s="22">
        <v>1333641.4464534076</v>
      </c>
      <c r="K1610" s="23">
        <v>2.6504000000000001E-11</v>
      </c>
    </row>
    <row r="1611" spans="1:11">
      <c r="A1611" s="20" t="s">
        <v>3349</v>
      </c>
      <c r="B1611" s="21" t="s">
        <v>24</v>
      </c>
      <c r="C1611" s="20" t="s">
        <v>111</v>
      </c>
      <c r="D1611" s="20" t="s">
        <v>112</v>
      </c>
      <c r="E1611" s="20" t="s">
        <v>200</v>
      </c>
      <c r="F1611" s="20" t="s">
        <v>3350</v>
      </c>
      <c r="G1611" s="22">
        <v>12.874236884993172</v>
      </c>
      <c r="H1611" s="22">
        <v>0.9099974349796125</v>
      </c>
      <c r="I1611" s="22">
        <v>204332.82336578576</v>
      </c>
      <c r="J1611" s="22">
        <v>2065967.1766342144</v>
      </c>
      <c r="K1611" s="23">
        <v>4.3639999999999997E-11</v>
      </c>
    </row>
    <row r="1612" spans="1:11">
      <c r="A1612" s="20" t="s">
        <v>3351</v>
      </c>
      <c r="B1612" s="21" t="s">
        <v>24</v>
      </c>
      <c r="C1612" s="20" t="s">
        <v>111</v>
      </c>
      <c r="D1612" s="20" t="s">
        <v>112</v>
      </c>
      <c r="E1612" s="20" t="s">
        <v>378</v>
      </c>
      <c r="F1612" s="20" t="s">
        <v>3352</v>
      </c>
      <c r="G1612" s="22">
        <v>12.011370873440477</v>
      </c>
      <c r="H1612" s="22">
        <v>0.97000202549092651</v>
      </c>
      <c r="I1612" s="22">
        <v>150870.04311543817</v>
      </c>
      <c r="J1612" s="22">
        <v>4878470.956884562</v>
      </c>
      <c r="K1612" s="23">
        <v>2.472E-11</v>
      </c>
    </row>
    <row r="1613" spans="1:11">
      <c r="A1613" s="20" t="s">
        <v>3353</v>
      </c>
      <c r="B1613" s="21" t="s">
        <v>24</v>
      </c>
      <c r="C1613" s="20" t="s">
        <v>111</v>
      </c>
      <c r="D1613" s="20" t="s">
        <v>112</v>
      </c>
      <c r="E1613" s="20" t="s">
        <v>200</v>
      </c>
      <c r="F1613" s="20" t="s">
        <v>3354</v>
      </c>
      <c r="G1613" s="22">
        <v>12.155307136254514</v>
      </c>
      <c r="H1613" s="22">
        <v>0.95999254963459568</v>
      </c>
      <c r="I1613" s="22">
        <v>24064.161335187775</v>
      </c>
      <c r="J1613" s="22">
        <v>577427.83866481227</v>
      </c>
      <c r="K1613" s="23">
        <v>1.752E-12</v>
      </c>
    </row>
    <row r="1614" spans="1:11">
      <c r="A1614" s="20" t="s">
        <v>3355</v>
      </c>
      <c r="B1614" s="21" t="s">
        <v>24</v>
      </c>
      <c r="C1614" s="20" t="s">
        <v>111</v>
      </c>
      <c r="D1614" s="20" t="s">
        <v>112</v>
      </c>
      <c r="E1614" s="20" t="s">
        <v>200</v>
      </c>
      <c r="F1614" s="20" t="s">
        <v>3356</v>
      </c>
      <c r="G1614" s="22">
        <v>12.586768123962369</v>
      </c>
      <c r="H1614" s="22">
        <v>0.92998830848662251</v>
      </c>
      <c r="I1614" s="22">
        <v>126511.12656467313</v>
      </c>
      <c r="J1614" s="22">
        <v>1680488.8734353269</v>
      </c>
      <c r="K1614" s="23">
        <v>3.2480000000000001E-11</v>
      </c>
    </row>
    <row r="1615" spans="1:11">
      <c r="A1615" s="20" t="s">
        <v>3357</v>
      </c>
      <c r="B1615" s="21" t="s">
        <v>24</v>
      </c>
      <c r="C1615" s="20" t="s">
        <v>111</v>
      </c>
      <c r="D1615" s="20" t="s">
        <v>112</v>
      </c>
      <c r="E1615" s="20" t="s">
        <v>200</v>
      </c>
      <c r="F1615" s="20" t="s">
        <v>3356</v>
      </c>
      <c r="G1615" s="22">
        <v>12.587061427780853</v>
      </c>
      <c r="H1615" s="22">
        <v>0.92996791183721472</v>
      </c>
      <c r="I1615" s="22">
        <v>126547.98331015299</v>
      </c>
      <c r="J1615" s="22">
        <v>1680452.016689847</v>
      </c>
      <c r="K1615" s="23">
        <v>3.488E-11</v>
      </c>
    </row>
    <row r="1616" spans="1:11">
      <c r="A1616" s="20" t="s">
        <v>3358</v>
      </c>
      <c r="B1616" s="21" t="s">
        <v>24</v>
      </c>
      <c r="C1616" s="20" t="s">
        <v>111</v>
      </c>
      <c r="D1616" s="20" t="s">
        <v>112</v>
      </c>
      <c r="E1616" s="20" t="s">
        <v>346</v>
      </c>
      <c r="F1616" s="20" t="s">
        <v>3359</v>
      </c>
      <c r="G1616" s="22">
        <v>13.736474219317357</v>
      </c>
      <c r="H1616" s="22">
        <v>0.85003656332980837</v>
      </c>
      <c r="I1616" s="22">
        <v>330399.4436717662</v>
      </c>
      <c r="J1616" s="22">
        <v>1872800.5563282338</v>
      </c>
      <c r="K1616" s="23">
        <v>5.1240000000000002E-11</v>
      </c>
    </row>
    <row r="1617" spans="1:11">
      <c r="A1617" s="20" t="s">
        <v>3360</v>
      </c>
      <c r="B1617" s="21" t="s">
        <v>24</v>
      </c>
      <c r="C1617" s="20" t="s">
        <v>111</v>
      </c>
      <c r="D1617" s="20" t="s">
        <v>112</v>
      </c>
      <c r="E1617" s="20" t="s">
        <v>353</v>
      </c>
      <c r="F1617" s="20" t="s">
        <v>3361</v>
      </c>
      <c r="G1617" s="22">
        <v>16.324542124542123</v>
      </c>
      <c r="H1617" s="22">
        <v>0.67005965754227237</v>
      </c>
      <c r="I1617" s="22">
        <v>216176.91237830315</v>
      </c>
      <c r="J1617" s="22">
        <v>439023.08762169688</v>
      </c>
      <c r="K1617" s="23">
        <v>2.8599999999999999E-12</v>
      </c>
    </row>
    <row r="1618" spans="1:11">
      <c r="A1618" s="20" t="s">
        <v>3362</v>
      </c>
      <c r="B1618" s="21" t="s">
        <v>24</v>
      </c>
      <c r="C1618" s="20" t="s">
        <v>111</v>
      </c>
      <c r="D1618" s="20" t="s">
        <v>112</v>
      </c>
      <c r="E1618" s="20" t="s">
        <v>381</v>
      </c>
      <c r="F1618" s="20" t="s">
        <v>3363</v>
      </c>
      <c r="G1618" s="22">
        <v>13.018077276450111</v>
      </c>
      <c r="H1618" s="22">
        <v>0.8999946261161258</v>
      </c>
      <c r="I1618" s="22">
        <v>451170.74408901256</v>
      </c>
      <c r="J1618" s="22">
        <v>4060294.2559109875</v>
      </c>
      <c r="K1618" s="23">
        <v>4.1679999999999998E-11</v>
      </c>
    </row>
    <row r="1619" spans="1:11">
      <c r="A1619" s="20" t="s">
        <v>3364</v>
      </c>
      <c r="B1619" s="21" t="s">
        <v>24</v>
      </c>
      <c r="C1619" s="20" t="s">
        <v>111</v>
      </c>
      <c r="D1619" s="20" t="s">
        <v>112</v>
      </c>
      <c r="E1619" s="20" t="s">
        <v>346</v>
      </c>
      <c r="F1619" s="20" t="s">
        <v>3365</v>
      </c>
      <c r="G1619" s="22">
        <v>12.730454626470438</v>
      </c>
      <c r="H1619" s="22">
        <v>0.91999620121902381</v>
      </c>
      <c r="I1619" s="22">
        <v>1256827.6773296236</v>
      </c>
      <c r="J1619" s="22">
        <v>14452772.322670376</v>
      </c>
      <c r="K1619" s="23">
        <v>1.672E-10</v>
      </c>
    </row>
    <row r="1620" spans="1:11">
      <c r="A1620" s="20" t="s">
        <v>3366</v>
      </c>
      <c r="B1620" s="21" t="s">
        <v>24</v>
      </c>
      <c r="C1620" s="20" t="s">
        <v>111</v>
      </c>
      <c r="D1620" s="20" t="s">
        <v>112</v>
      </c>
      <c r="E1620" s="20" t="s">
        <v>222</v>
      </c>
      <c r="F1620" s="20" t="s">
        <v>3367</v>
      </c>
      <c r="G1620" s="22">
        <v>15.606586472096234</v>
      </c>
      <c r="H1620" s="22">
        <v>0.71998703253850949</v>
      </c>
      <c r="I1620" s="22">
        <v>425983.72739916551</v>
      </c>
      <c r="J1620" s="22">
        <v>1095316.2726008345</v>
      </c>
      <c r="K1620" s="23">
        <v>3.9239999999999998E-11</v>
      </c>
    </row>
    <row r="1621" spans="1:11">
      <c r="A1621" s="20" t="s">
        <v>3368</v>
      </c>
      <c r="B1621" s="21" t="s">
        <v>24</v>
      </c>
      <c r="C1621" s="20" t="s">
        <v>111</v>
      </c>
      <c r="D1621" s="20" t="s">
        <v>112</v>
      </c>
      <c r="E1621" s="20" t="s">
        <v>222</v>
      </c>
      <c r="F1621" s="20" t="s">
        <v>3369</v>
      </c>
      <c r="G1621" s="22">
        <v>15.17478074210365</v>
      </c>
      <c r="H1621" s="22">
        <v>0.75001524741977399</v>
      </c>
      <c r="I1621" s="22">
        <v>407600.13908205851</v>
      </c>
      <c r="J1621" s="22">
        <v>1222899.8609179414</v>
      </c>
      <c r="K1621" s="23">
        <v>2.9119999999999999E-11</v>
      </c>
    </row>
    <row r="1622" spans="1:11">
      <c r="A1622" s="20" t="s">
        <v>3370</v>
      </c>
      <c r="B1622" s="21" t="s">
        <v>24</v>
      </c>
      <c r="C1622" s="20" t="s">
        <v>111</v>
      </c>
      <c r="D1622" s="20" t="s">
        <v>112</v>
      </c>
      <c r="E1622" s="20" t="s">
        <v>222</v>
      </c>
      <c r="F1622" s="20" t="s">
        <v>3371</v>
      </c>
      <c r="G1622" s="22">
        <v>14.887317709811043</v>
      </c>
      <c r="H1622" s="22">
        <v>0.77000572254443378</v>
      </c>
      <c r="I1622" s="22">
        <v>405318.91515994433</v>
      </c>
      <c r="J1622" s="22">
        <v>1356981.0848400556</v>
      </c>
      <c r="K1622" s="23">
        <v>4.1040000000000001E-11</v>
      </c>
    </row>
    <row r="1623" spans="1:11">
      <c r="A1623" s="20" t="s">
        <v>3372</v>
      </c>
      <c r="B1623" s="21" t="s">
        <v>24</v>
      </c>
      <c r="C1623" s="20" t="s">
        <v>111</v>
      </c>
      <c r="D1623" s="20" t="s">
        <v>112</v>
      </c>
      <c r="E1623" s="20" t="s">
        <v>200</v>
      </c>
      <c r="F1623" s="20" t="s">
        <v>3373</v>
      </c>
      <c r="G1623" s="22">
        <v>15.030995660842031</v>
      </c>
      <c r="H1623" s="22">
        <v>0.76001420995535252</v>
      </c>
      <c r="I1623" s="22">
        <v>409271.76634214184</v>
      </c>
      <c r="J1623" s="22">
        <v>1296128.2336578581</v>
      </c>
      <c r="K1623" s="23">
        <v>2.512E-11</v>
      </c>
    </row>
    <row r="1624" spans="1:11">
      <c r="A1624" s="20" t="s">
        <v>3374</v>
      </c>
      <c r="B1624" s="21" t="s">
        <v>24</v>
      </c>
      <c r="C1624" s="20" t="s">
        <v>111</v>
      </c>
      <c r="D1624" s="20" t="s">
        <v>112</v>
      </c>
      <c r="E1624" s="20" t="s">
        <v>381</v>
      </c>
      <c r="F1624" s="20" t="s">
        <v>3375</v>
      </c>
      <c r="G1624" s="22">
        <v>11.7237997169859</v>
      </c>
      <c r="H1624" s="22">
        <v>0.99000001968109186</v>
      </c>
      <c r="I1624" s="22">
        <v>158295.68845618831</v>
      </c>
      <c r="J1624" s="22">
        <v>15671304.311543811</v>
      </c>
      <c r="K1624" s="23">
        <v>1.5552E-10</v>
      </c>
    </row>
    <row r="1625" spans="1:11">
      <c r="A1625" s="20" t="s">
        <v>3376</v>
      </c>
      <c r="B1625" s="21" t="s">
        <v>24</v>
      </c>
      <c r="C1625" s="20" t="s">
        <v>111</v>
      </c>
      <c r="D1625" s="20" t="s">
        <v>112</v>
      </c>
      <c r="E1625" s="20" t="s">
        <v>346</v>
      </c>
      <c r="F1625" s="20" t="s">
        <v>3377</v>
      </c>
      <c r="G1625" s="22">
        <v>12.155306053871877</v>
      </c>
      <c r="H1625" s="22">
        <v>0.95999262490459825</v>
      </c>
      <c r="I1625" s="22">
        <v>64054.127955493743</v>
      </c>
      <c r="J1625" s="22">
        <v>1537003.8720445062</v>
      </c>
      <c r="K1625" s="23">
        <v>4.2252000000000001E-11</v>
      </c>
    </row>
    <row r="1626" spans="1:11">
      <c r="A1626" s="20" t="s">
        <v>3378</v>
      </c>
      <c r="B1626" s="21" t="s">
        <v>24</v>
      </c>
      <c r="C1626" s="20" t="s">
        <v>111</v>
      </c>
      <c r="D1626" s="20" t="s">
        <v>112</v>
      </c>
      <c r="E1626" s="20" t="s">
        <v>197</v>
      </c>
      <c r="F1626" s="20" t="s">
        <v>3379</v>
      </c>
      <c r="G1626" s="22">
        <v>12.155285588701151</v>
      </c>
      <c r="H1626" s="22">
        <v>0.95999404807363342</v>
      </c>
      <c r="I1626" s="22">
        <v>20660.753824756608</v>
      </c>
      <c r="J1626" s="22">
        <v>495781.2461752434</v>
      </c>
      <c r="K1626" s="23">
        <v>4.7239999999999997E-12</v>
      </c>
    </row>
    <row r="1627" spans="1:11">
      <c r="A1627" s="20" t="s">
        <v>3380</v>
      </c>
      <c r="B1627" s="21" t="s">
        <v>24</v>
      </c>
      <c r="C1627" s="20" t="s">
        <v>111</v>
      </c>
      <c r="D1627" s="20" t="s">
        <v>112</v>
      </c>
      <c r="E1627" s="20" t="s">
        <v>252</v>
      </c>
      <c r="F1627" s="20" t="s">
        <v>3381</v>
      </c>
      <c r="G1627" s="22">
        <v>12.15528939646407</v>
      </c>
      <c r="H1627" s="22">
        <v>0.9599937832778811</v>
      </c>
      <c r="I1627" s="22">
        <v>20695.936022253107</v>
      </c>
      <c r="J1627" s="22">
        <v>496622.06397774688</v>
      </c>
      <c r="K1627" s="23">
        <v>7.3599999999999999E-13</v>
      </c>
    </row>
    <row r="1628" spans="1:11">
      <c r="A1628" s="20" t="s">
        <v>3382</v>
      </c>
      <c r="B1628" s="21" t="s">
        <v>24</v>
      </c>
      <c r="C1628" s="20" t="s">
        <v>111</v>
      </c>
      <c r="D1628" s="20" t="s">
        <v>112</v>
      </c>
      <c r="E1628" s="20" t="s">
        <v>1714</v>
      </c>
      <c r="F1628" s="20" t="s">
        <v>3383</v>
      </c>
      <c r="G1628" s="22">
        <v>12.15529736023</v>
      </c>
      <c r="H1628" s="22">
        <v>0.95999322946940202</v>
      </c>
      <c r="I1628" s="22">
        <v>16837.649513212771</v>
      </c>
      <c r="J1628" s="22">
        <v>404032.35048678721</v>
      </c>
      <c r="K1628" s="23">
        <v>2.2520000000000001E-12</v>
      </c>
    </row>
    <row r="1629" spans="1:11">
      <c r="A1629" s="20" t="s">
        <v>3384</v>
      </c>
      <c r="B1629" s="21" t="s">
        <v>24</v>
      </c>
      <c r="C1629" s="20" t="s">
        <v>111</v>
      </c>
      <c r="D1629" s="20" t="s">
        <v>112</v>
      </c>
      <c r="E1629" s="20" t="s">
        <v>200</v>
      </c>
      <c r="F1629" s="20" t="s">
        <v>3385</v>
      </c>
      <c r="G1629" s="22">
        <v>15.175219298245613</v>
      </c>
      <c r="H1629" s="22">
        <v>0.74998474977429674</v>
      </c>
      <c r="I1629" s="22">
        <v>410425.03477051447</v>
      </c>
      <c r="J1629" s="22">
        <v>1231174.9652294856</v>
      </c>
      <c r="K1629" s="23">
        <v>3.7639999999999999E-11</v>
      </c>
    </row>
    <row r="1630" spans="1:11">
      <c r="A1630" s="20" t="s">
        <v>3386</v>
      </c>
      <c r="B1630" s="21" t="s">
        <v>24</v>
      </c>
      <c r="C1630" s="20" t="s">
        <v>111</v>
      </c>
      <c r="D1630" s="20" t="s">
        <v>112</v>
      </c>
      <c r="E1630" s="20" t="s">
        <v>200</v>
      </c>
      <c r="F1630" s="20" t="s">
        <v>3387</v>
      </c>
      <c r="G1630" s="22">
        <v>13.018076105539306</v>
      </c>
      <c r="H1630" s="22">
        <v>0.89999470754246835</v>
      </c>
      <c r="I1630" s="22">
        <v>146648.86091794143</v>
      </c>
      <c r="J1630" s="22">
        <v>1319762.1390820586</v>
      </c>
      <c r="K1630" s="23">
        <v>3.1599999999999999E-12</v>
      </c>
    </row>
    <row r="1631" spans="1:11">
      <c r="A1631" s="20" t="s">
        <v>3388</v>
      </c>
      <c r="B1631" s="21" t="s">
        <v>24</v>
      </c>
      <c r="C1631" s="20" t="s">
        <v>111</v>
      </c>
      <c r="D1631" s="20" t="s">
        <v>112</v>
      </c>
      <c r="E1631" s="20" t="s">
        <v>200</v>
      </c>
      <c r="F1631" s="20" t="s">
        <v>3389</v>
      </c>
      <c r="G1631" s="22">
        <v>12.155291811965906</v>
      </c>
      <c r="H1631" s="22">
        <v>0.95999361530139737</v>
      </c>
      <c r="I1631" s="22">
        <v>29231.705146036173</v>
      </c>
      <c r="J1631" s="22">
        <v>701444.29485396377</v>
      </c>
      <c r="K1631" s="23">
        <v>2.8719999999999999E-12</v>
      </c>
    </row>
    <row r="1632" spans="1:11">
      <c r="A1632" s="20" t="s">
        <v>3390</v>
      </c>
      <c r="B1632" s="21" t="s">
        <v>24</v>
      </c>
      <c r="C1632" s="20" t="s">
        <v>111</v>
      </c>
      <c r="D1632" s="20" t="s">
        <v>112</v>
      </c>
      <c r="E1632" s="20" t="s">
        <v>346</v>
      </c>
      <c r="F1632" s="20" t="s">
        <v>3389</v>
      </c>
      <c r="G1632" s="22">
        <v>12.155291811965906</v>
      </c>
      <c r="H1632" s="22">
        <v>0.95999361530139737</v>
      </c>
      <c r="I1632" s="22">
        <v>29231.705146036173</v>
      </c>
      <c r="J1632" s="22">
        <v>701444.29485396377</v>
      </c>
      <c r="K1632" s="23">
        <v>2.8719999999999999E-12</v>
      </c>
    </row>
    <row r="1633" spans="1:11">
      <c r="A1633" s="20" t="s">
        <v>3391</v>
      </c>
      <c r="B1633" s="21" t="s">
        <v>24</v>
      </c>
      <c r="C1633" s="20" t="s">
        <v>111</v>
      </c>
      <c r="D1633" s="20" t="s">
        <v>112</v>
      </c>
      <c r="E1633" s="20" t="s">
        <v>222</v>
      </c>
      <c r="F1633" s="20" t="s">
        <v>3392</v>
      </c>
      <c r="G1633" s="22">
        <v>16.037811456460314</v>
      </c>
      <c r="H1633" s="22">
        <v>0.68999920330595865</v>
      </c>
      <c r="I1633" s="22">
        <v>482733.24061196117</v>
      </c>
      <c r="J1633" s="22">
        <v>1074466.7593880389</v>
      </c>
      <c r="K1633" s="23">
        <v>1.076E-11</v>
      </c>
    </row>
    <row r="1634" spans="1:11">
      <c r="A1634" s="20" t="s">
        <v>3393</v>
      </c>
      <c r="B1634" s="21" t="s">
        <v>24</v>
      </c>
      <c r="C1634" s="20" t="s">
        <v>111</v>
      </c>
      <c r="D1634" s="20" t="s">
        <v>112</v>
      </c>
      <c r="E1634" s="20" t="s">
        <v>346</v>
      </c>
      <c r="F1634" s="20" t="s">
        <v>3394</v>
      </c>
      <c r="G1634" s="22">
        <v>13.017999900069951</v>
      </c>
      <c r="H1634" s="22">
        <v>0.90000000694923854</v>
      </c>
      <c r="I1634" s="22">
        <v>400279.97218358796</v>
      </c>
      <c r="J1634" s="22">
        <v>3602520.027816412</v>
      </c>
      <c r="K1634" s="23">
        <v>2.7719999999999999E-11</v>
      </c>
    </row>
    <row r="1635" spans="1:11">
      <c r="A1635" s="20" t="s">
        <v>3395</v>
      </c>
      <c r="B1635" s="21" t="s">
        <v>24</v>
      </c>
      <c r="C1635" s="20" t="s">
        <v>111</v>
      </c>
      <c r="D1635" s="20" t="s">
        <v>112</v>
      </c>
      <c r="E1635" s="20" t="s">
        <v>252</v>
      </c>
      <c r="F1635" s="20" t="s">
        <v>3396</v>
      </c>
      <c r="G1635" s="22">
        <v>14.599780530485486</v>
      </c>
      <c r="H1635" s="22">
        <v>0.79000135393007753</v>
      </c>
      <c r="I1635" s="22">
        <v>423500.27955493733</v>
      </c>
      <c r="J1635" s="22">
        <v>1593180.7204450627</v>
      </c>
      <c r="K1635" s="23">
        <v>4.0680000000000002E-11</v>
      </c>
    </row>
    <row r="1636" spans="1:11">
      <c r="A1636" s="20" t="s">
        <v>3397</v>
      </c>
      <c r="B1636" s="21" t="s">
        <v>24</v>
      </c>
      <c r="C1636" s="20" t="s">
        <v>111</v>
      </c>
      <c r="D1636" s="20" t="s">
        <v>112</v>
      </c>
      <c r="E1636" s="20" t="s">
        <v>252</v>
      </c>
      <c r="F1636" s="20" t="s">
        <v>3398</v>
      </c>
      <c r="G1636" s="22">
        <v>14.599785131720308</v>
      </c>
      <c r="H1636" s="22">
        <v>0.79000103395547228</v>
      </c>
      <c r="I1636" s="22">
        <v>138782.01668984705</v>
      </c>
      <c r="J1636" s="22">
        <v>522087.98331015295</v>
      </c>
      <c r="K1636" s="23">
        <v>1.4000000000000001E-13</v>
      </c>
    </row>
    <row r="1637" spans="1:11">
      <c r="A1637" s="20" t="s">
        <v>3399</v>
      </c>
      <c r="B1637" s="21" t="s">
        <v>24</v>
      </c>
      <c r="C1637" s="20" t="s">
        <v>111</v>
      </c>
      <c r="D1637" s="20" t="s">
        <v>112</v>
      </c>
      <c r="E1637" s="20" t="s">
        <v>252</v>
      </c>
      <c r="F1637" s="20" t="s">
        <v>3400</v>
      </c>
      <c r="G1637" s="22">
        <v>14.599784963075143</v>
      </c>
      <c r="H1637" s="22">
        <v>0.79000104568323071</v>
      </c>
      <c r="I1637" s="22">
        <v>219923.92489568845</v>
      </c>
      <c r="J1637" s="22">
        <v>827338.07510431157</v>
      </c>
      <c r="K1637" s="23">
        <v>6.5600000000000003E-12</v>
      </c>
    </row>
    <row r="1638" spans="1:11">
      <c r="A1638" s="20" t="s">
        <v>3401</v>
      </c>
      <c r="B1638" s="21" t="s">
        <v>24</v>
      </c>
      <c r="C1638" s="20" t="s">
        <v>111</v>
      </c>
      <c r="D1638" s="20" t="s">
        <v>112</v>
      </c>
      <c r="E1638" s="20" t="s">
        <v>200</v>
      </c>
      <c r="F1638" s="20" t="s">
        <v>3402</v>
      </c>
      <c r="G1638" s="22">
        <v>18.482244147157189</v>
      </c>
      <c r="H1638" s="22">
        <v>0.52001083816709393</v>
      </c>
      <c r="I1638" s="22">
        <v>1435167.5938803891</v>
      </c>
      <c r="J1638" s="22">
        <v>1554832.4061196109</v>
      </c>
      <c r="K1638" s="23">
        <v>8.1999999999999998E-12</v>
      </c>
    </row>
    <row r="1639" spans="1:11">
      <c r="A1639" s="20" t="s">
        <v>3403</v>
      </c>
      <c r="B1639" s="21" t="s">
        <v>24</v>
      </c>
      <c r="C1639" s="20" t="s">
        <v>111</v>
      </c>
      <c r="D1639" s="20" t="s">
        <v>112</v>
      </c>
      <c r="E1639" s="20" t="s">
        <v>200</v>
      </c>
      <c r="F1639" s="20" t="s">
        <v>3404</v>
      </c>
      <c r="G1639" s="22">
        <v>12.155298512642851</v>
      </c>
      <c r="H1639" s="22">
        <v>0.95999314932942625</v>
      </c>
      <c r="I1639" s="22">
        <v>31699.228094575756</v>
      </c>
      <c r="J1639" s="22">
        <v>760645.77190542419</v>
      </c>
      <c r="K1639" s="23">
        <v>2.3119999999999998E-12</v>
      </c>
    </row>
    <row r="1640" spans="1:11">
      <c r="A1640" s="20" t="s">
        <v>3405</v>
      </c>
      <c r="B1640" s="21" t="s">
        <v>24</v>
      </c>
      <c r="C1640" s="20" t="s">
        <v>111</v>
      </c>
      <c r="D1640" s="20" t="s">
        <v>112</v>
      </c>
      <c r="E1640" s="20" t="s">
        <v>200</v>
      </c>
      <c r="F1640" s="20" t="s">
        <v>3406</v>
      </c>
      <c r="G1640" s="22">
        <v>12.155281849780868</v>
      </c>
      <c r="H1640" s="22">
        <v>0.95999430808199804</v>
      </c>
      <c r="I1640" s="22">
        <v>26471.766342141898</v>
      </c>
      <c r="J1640" s="22">
        <v>635228.2336578581</v>
      </c>
      <c r="K1640" s="23">
        <v>6.3600000000000002E-13</v>
      </c>
    </row>
    <row r="1641" spans="1:11">
      <c r="A1641" s="20" t="s">
        <v>3407</v>
      </c>
      <c r="B1641" s="21" t="s">
        <v>24</v>
      </c>
      <c r="C1641" s="20" t="s">
        <v>113</v>
      </c>
      <c r="D1641" s="20" t="s">
        <v>114</v>
      </c>
      <c r="E1641" s="20" t="s">
        <v>927</v>
      </c>
      <c r="F1641" s="20" t="s">
        <v>3408</v>
      </c>
      <c r="G1641" s="22">
        <v>19.058127995963332</v>
      </c>
      <c r="H1641" s="22">
        <v>0.47996328261729265</v>
      </c>
      <c r="I1641" s="22">
        <v>618375.66063977743</v>
      </c>
      <c r="J1641" s="22">
        <v>570724.33936022269</v>
      </c>
      <c r="K1641" s="23">
        <v>6.74E-12</v>
      </c>
    </row>
    <row r="1642" spans="1:11">
      <c r="A1642" s="20" t="s">
        <v>3409</v>
      </c>
      <c r="B1642" s="21" t="s">
        <v>24</v>
      </c>
      <c r="C1642" s="20" t="s">
        <v>111</v>
      </c>
      <c r="D1642" s="20" t="s">
        <v>112</v>
      </c>
      <c r="E1642" s="20" t="s">
        <v>200</v>
      </c>
      <c r="F1642" s="20" t="s">
        <v>3410</v>
      </c>
      <c r="G1642" s="22">
        <v>15.462784471218207</v>
      </c>
      <c r="H1642" s="22">
        <v>0.72998717168162686</v>
      </c>
      <c r="I1642" s="22">
        <v>625268.70653685671</v>
      </c>
      <c r="J1642" s="22">
        <v>1690431.2934631433</v>
      </c>
      <c r="K1642" s="23">
        <v>3.1079999999999998E-11</v>
      </c>
    </row>
    <row r="1643" spans="1:11">
      <c r="A1643" s="20" t="s">
        <v>3411</v>
      </c>
      <c r="B1643" s="21" t="s">
        <v>24</v>
      </c>
      <c r="C1643" s="20" t="s">
        <v>111</v>
      </c>
      <c r="D1643" s="20" t="s">
        <v>112</v>
      </c>
      <c r="E1643" s="20" t="s">
        <v>3412</v>
      </c>
      <c r="F1643" s="20" t="s">
        <v>3413</v>
      </c>
      <c r="G1643" s="22">
        <v>16.050862482031626</v>
      </c>
      <c r="H1643" s="22">
        <v>0.68909162155551984</v>
      </c>
      <c r="I1643" s="22">
        <v>129773.15716272601</v>
      </c>
      <c r="J1643" s="22">
        <v>287626.84283727396</v>
      </c>
      <c r="K1643" s="23">
        <v>1.1999999999999999E-13</v>
      </c>
    </row>
    <row r="1644" spans="1:11">
      <c r="A1644" s="20" t="s">
        <v>3414</v>
      </c>
      <c r="B1644" s="21" t="s">
        <v>24</v>
      </c>
      <c r="C1644" s="20" t="s">
        <v>111</v>
      </c>
      <c r="D1644" s="20" t="s">
        <v>112</v>
      </c>
      <c r="E1644" s="20" t="s">
        <v>3412</v>
      </c>
      <c r="F1644" s="20" t="s">
        <v>3415</v>
      </c>
      <c r="G1644" s="22">
        <v>15.449820386169735</v>
      </c>
      <c r="H1644" s="22">
        <v>0.73088870749862767</v>
      </c>
      <c r="I1644" s="22">
        <v>119862.16968011124</v>
      </c>
      <c r="J1644" s="22">
        <v>325537.83031988877</v>
      </c>
      <c r="K1644" s="23">
        <v>3.8200000000000003E-12</v>
      </c>
    </row>
    <row r="1645" spans="1:11">
      <c r="A1645" s="20" t="s">
        <v>3416</v>
      </c>
      <c r="B1645" s="21" t="s">
        <v>24</v>
      </c>
      <c r="C1645" s="20" t="s">
        <v>111</v>
      </c>
      <c r="D1645" s="20" t="s">
        <v>112</v>
      </c>
      <c r="E1645" s="20" t="s">
        <v>3412</v>
      </c>
      <c r="F1645" s="20" t="s">
        <v>3417</v>
      </c>
      <c r="G1645" s="22">
        <v>16.929566982408659</v>
      </c>
      <c r="H1645" s="22">
        <v>0.62798560623027411</v>
      </c>
      <c r="I1645" s="22">
        <v>109967.45479833097</v>
      </c>
      <c r="J1645" s="22">
        <v>185632.54520166904</v>
      </c>
      <c r="K1645" s="23">
        <v>2.2E-13</v>
      </c>
    </row>
    <row r="1646" spans="1:11">
      <c r="A1646" s="20" t="s">
        <v>3418</v>
      </c>
      <c r="B1646" s="21" t="s">
        <v>24</v>
      </c>
      <c r="C1646" s="20" t="s">
        <v>111</v>
      </c>
      <c r="D1646" s="20" t="s">
        <v>112</v>
      </c>
      <c r="E1646" s="20" t="s">
        <v>3412</v>
      </c>
      <c r="F1646" s="20" t="s">
        <v>3417</v>
      </c>
      <c r="G1646" s="22">
        <v>16.929566982408659</v>
      </c>
      <c r="H1646" s="22">
        <v>0.62798560623027411</v>
      </c>
      <c r="I1646" s="22">
        <v>109967.45479833097</v>
      </c>
      <c r="J1646" s="22">
        <v>185632.54520166904</v>
      </c>
      <c r="K1646" s="23">
        <v>2.2E-13</v>
      </c>
    </row>
    <row r="1647" spans="1:11">
      <c r="A1647" s="20" t="s">
        <v>3419</v>
      </c>
      <c r="B1647" s="21" t="s">
        <v>24</v>
      </c>
      <c r="C1647" s="20" t="s">
        <v>111</v>
      </c>
      <c r="D1647" s="20" t="s">
        <v>112</v>
      </c>
      <c r="E1647" s="20" t="s">
        <v>3412</v>
      </c>
      <c r="F1647" s="20" t="s">
        <v>3420</v>
      </c>
      <c r="G1647" s="22">
        <v>16.893336075689017</v>
      </c>
      <c r="H1647" s="22">
        <v>0.63050514077266917</v>
      </c>
      <c r="I1647" s="22">
        <v>89824.20027816412</v>
      </c>
      <c r="J1647" s="22">
        <v>153275.79972183588</v>
      </c>
      <c r="K1647" s="23">
        <v>9.1599999999999993E-13</v>
      </c>
    </row>
    <row r="1648" spans="1:11">
      <c r="A1648" s="20" t="s">
        <v>3421</v>
      </c>
      <c r="B1648" s="21" t="s">
        <v>24</v>
      </c>
      <c r="C1648" s="20" t="s">
        <v>111</v>
      </c>
      <c r="D1648" s="20" t="s">
        <v>112</v>
      </c>
      <c r="E1648" s="20" t="s">
        <v>200</v>
      </c>
      <c r="F1648" s="20" t="s">
        <v>3422</v>
      </c>
      <c r="G1648" s="22">
        <v>15.030421461664924</v>
      </c>
      <c r="H1648" s="22">
        <v>0.76005414035709851</v>
      </c>
      <c r="I1648" s="22">
        <v>321095.54937413079</v>
      </c>
      <c r="J1648" s="22">
        <v>1017104.4506258692</v>
      </c>
      <c r="K1648" s="23">
        <v>1.5359999999999999E-11</v>
      </c>
    </row>
    <row r="1649" spans="1:11">
      <c r="A1649" s="20" t="s">
        <v>3423</v>
      </c>
      <c r="B1649" s="21" t="s">
        <v>24</v>
      </c>
      <c r="C1649" s="20" t="s">
        <v>111</v>
      </c>
      <c r="D1649" s="20" t="s">
        <v>112</v>
      </c>
      <c r="E1649" s="20" t="s">
        <v>200</v>
      </c>
      <c r="F1649" s="20" t="s">
        <v>3424</v>
      </c>
      <c r="G1649" s="22">
        <v>14.024315619967794</v>
      </c>
      <c r="H1649" s="22">
        <v>0.83001977608012556</v>
      </c>
      <c r="I1649" s="22">
        <v>95001.947148817824</v>
      </c>
      <c r="J1649" s="22">
        <v>463898.05285118218</v>
      </c>
      <c r="K1649" s="23">
        <v>2.3520000000000001E-12</v>
      </c>
    </row>
    <row r="1650" spans="1:11">
      <c r="A1650" s="20" t="s">
        <v>3425</v>
      </c>
      <c r="B1650" s="21" t="s">
        <v>24</v>
      </c>
      <c r="C1650" s="20" t="s">
        <v>113</v>
      </c>
      <c r="D1650" s="20" t="s">
        <v>114</v>
      </c>
      <c r="E1650" s="20" t="s">
        <v>346</v>
      </c>
      <c r="F1650" s="20" t="s">
        <v>3426</v>
      </c>
      <c r="G1650" s="22">
        <v>19.777142857142856</v>
      </c>
      <c r="H1650" s="22">
        <v>0.42996224915557335</v>
      </c>
      <c r="I1650" s="22">
        <v>1107298.3310152988</v>
      </c>
      <c r="J1650" s="22">
        <v>835201.66898470127</v>
      </c>
      <c r="K1650" s="23">
        <v>2.558E-11</v>
      </c>
    </row>
    <row r="1651" spans="1:11">
      <c r="A1651" s="20" t="s">
        <v>3427</v>
      </c>
      <c r="B1651" s="21" t="s">
        <v>24</v>
      </c>
      <c r="C1651" s="20" t="s">
        <v>111</v>
      </c>
      <c r="D1651" s="20" t="s">
        <v>112</v>
      </c>
      <c r="E1651" s="20" t="s">
        <v>1458</v>
      </c>
      <c r="F1651" s="20" t="s">
        <v>3428</v>
      </c>
      <c r="G1651" s="22">
        <v>13.880852430357292</v>
      </c>
      <c r="H1651" s="22">
        <v>0.83999635393899219</v>
      </c>
      <c r="I1651" s="22">
        <v>372687.85257301817</v>
      </c>
      <c r="J1651" s="22">
        <v>1956558.1474269817</v>
      </c>
      <c r="K1651" s="23">
        <v>2.432E-11</v>
      </c>
    </row>
    <row r="1652" spans="1:11">
      <c r="A1652" s="20" t="s">
        <v>3429</v>
      </c>
      <c r="B1652" s="21" t="s">
        <v>24</v>
      </c>
      <c r="C1652" s="20" t="s">
        <v>111</v>
      </c>
      <c r="D1652" s="20" t="s">
        <v>112</v>
      </c>
      <c r="E1652" s="20" t="s">
        <v>1458</v>
      </c>
      <c r="F1652" s="20" t="s">
        <v>3430</v>
      </c>
      <c r="G1652" s="22">
        <v>13.880856594121783</v>
      </c>
      <c r="H1652" s="22">
        <v>0.83999606438652419</v>
      </c>
      <c r="I1652" s="22">
        <v>948239.96383866481</v>
      </c>
      <c r="J1652" s="22">
        <v>4978114.0361613352</v>
      </c>
      <c r="K1652" s="23">
        <v>6.0600000000000003E-11</v>
      </c>
    </row>
    <row r="1653" spans="1:11">
      <c r="A1653" s="20" t="s">
        <v>3431</v>
      </c>
      <c r="B1653" s="21" t="s">
        <v>24</v>
      </c>
      <c r="C1653" s="20" t="s">
        <v>111</v>
      </c>
      <c r="D1653" s="20" t="s">
        <v>112</v>
      </c>
      <c r="E1653" s="20" t="s">
        <v>197</v>
      </c>
      <c r="F1653" s="20" t="s">
        <v>3432</v>
      </c>
      <c r="G1653" s="22">
        <v>17.619500241595915</v>
      </c>
      <c r="H1653" s="22">
        <v>0.58000693730209218</v>
      </c>
      <c r="I1653" s="22">
        <v>608443.94993045903</v>
      </c>
      <c r="J1653" s="22">
        <v>840256.05006954097</v>
      </c>
      <c r="K1653" s="23">
        <v>4.1999999999999998E-13</v>
      </c>
    </row>
    <row r="1654" spans="1:11">
      <c r="A1654" s="20" t="s">
        <v>3433</v>
      </c>
      <c r="B1654" s="21" t="s">
        <v>24</v>
      </c>
      <c r="C1654" s="20" t="s">
        <v>111</v>
      </c>
      <c r="D1654" s="20" t="s">
        <v>112</v>
      </c>
      <c r="E1654" s="20" t="s">
        <v>346</v>
      </c>
      <c r="F1654" s="20" t="s">
        <v>3434</v>
      </c>
      <c r="G1654" s="22">
        <v>16.181937626759943</v>
      </c>
      <c r="H1654" s="22">
        <v>0.67997652108762563</v>
      </c>
      <c r="I1654" s="22">
        <v>1088751.8776077889</v>
      </c>
      <c r="J1654" s="22">
        <v>2313348.1223922111</v>
      </c>
      <c r="K1654" s="23">
        <v>2.0199999999999999E-11</v>
      </c>
    </row>
    <row r="1655" spans="1:11">
      <c r="A1655" s="20" t="s">
        <v>3435</v>
      </c>
      <c r="B1655" s="21" t="s">
        <v>24</v>
      </c>
      <c r="C1655" s="20" t="s">
        <v>111</v>
      </c>
      <c r="D1655" s="20" t="s">
        <v>112</v>
      </c>
      <c r="E1655" s="20" t="s">
        <v>520</v>
      </c>
      <c r="F1655" s="20" t="s">
        <v>3436</v>
      </c>
      <c r="G1655" s="22">
        <v>12.586605693950178</v>
      </c>
      <c r="H1655" s="22">
        <v>0.92999960403684434</v>
      </c>
      <c r="I1655" s="22">
        <v>3934022.2531293482</v>
      </c>
      <c r="J1655" s="22">
        <v>52265977.746870652</v>
      </c>
      <c r="K1655" s="23">
        <v>5.2600000000000004E-10</v>
      </c>
    </row>
    <row r="1656" spans="1:11">
      <c r="A1656" s="20" t="s">
        <v>3437</v>
      </c>
      <c r="B1656" s="21" t="s">
        <v>24</v>
      </c>
      <c r="C1656" s="20" t="s">
        <v>111</v>
      </c>
      <c r="D1656" s="20" t="s">
        <v>112</v>
      </c>
      <c r="E1656" s="20" t="s">
        <v>378</v>
      </c>
      <c r="F1656" s="20" t="s">
        <v>3438</v>
      </c>
      <c r="G1656" s="22">
        <v>12.730408804203584</v>
      </c>
      <c r="H1656" s="22">
        <v>0.91999938774662138</v>
      </c>
      <c r="I1656" s="22">
        <v>492292.24756606424</v>
      </c>
      <c r="J1656" s="22">
        <v>5661313.7524339361</v>
      </c>
      <c r="K1656" s="23">
        <v>4.664E-11</v>
      </c>
    </row>
    <row r="1657" spans="1:11">
      <c r="A1657" s="20" t="s">
        <v>3439</v>
      </c>
      <c r="B1657" s="21" t="s">
        <v>24</v>
      </c>
      <c r="C1657" s="20" t="s">
        <v>111</v>
      </c>
      <c r="D1657" s="20" t="s">
        <v>112</v>
      </c>
      <c r="E1657" s="20" t="s">
        <v>1458</v>
      </c>
      <c r="F1657" s="20" t="s">
        <v>3440</v>
      </c>
      <c r="G1657" s="22">
        <v>12.586617964846209</v>
      </c>
      <c r="H1657" s="22">
        <v>0.92999875070610516</v>
      </c>
      <c r="I1657" s="22">
        <v>1234199.0264255893</v>
      </c>
      <c r="J1657" s="22">
        <v>16396900.973574411</v>
      </c>
      <c r="K1657" s="23">
        <v>1.3159999999999999E-10</v>
      </c>
    </row>
    <row r="1658" spans="1:11">
      <c r="A1658" s="20" t="s">
        <v>3441</v>
      </c>
      <c r="B1658" s="21" t="s">
        <v>24</v>
      </c>
      <c r="C1658" s="20" t="s">
        <v>111</v>
      </c>
      <c r="D1658" s="20" t="s">
        <v>112</v>
      </c>
      <c r="E1658" s="20" t="s">
        <v>381</v>
      </c>
      <c r="F1658" s="20" t="s">
        <v>3442</v>
      </c>
      <c r="G1658" s="22">
        <v>14.599780429659054</v>
      </c>
      <c r="H1658" s="22">
        <v>0.7900013609416513</v>
      </c>
      <c r="I1658" s="22">
        <v>1578263.0417246178</v>
      </c>
      <c r="J1658" s="22">
        <v>5937323.9582753824</v>
      </c>
      <c r="K1658" s="23">
        <v>3.5599999999999999E-11</v>
      </c>
    </row>
    <row r="1659" spans="1:11">
      <c r="A1659" s="20" t="s">
        <v>3443</v>
      </c>
      <c r="B1659" s="21" t="s">
        <v>24</v>
      </c>
      <c r="C1659" s="20" t="s">
        <v>111</v>
      </c>
      <c r="D1659" s="20" t="s">
        <v>112</v>
      </c>
      <c r="E1659" s="20" t="s">
        <v>346</v>
      </c>
      <c r="F1659" s="20" t="s">
        <v>3444</v>
      </c>
      <c r="G1659" s="22">
        <v>13.449411764705882</v>
      </c>
      <c r="H1659" s="22">
        <v>0.86999918187024461</v>
      </c>
      <c r="I1659" s="22">
        <v>760244.78442280949</v>
      </c>
      <c r="J1659" s="22">
        <v>5087755.2155771907</v>
      </c>
      <c r="K1659" s="23">
        <v>7.7999999999999999E-12</v>
      </c>
    </row>
    <row r="1660" spans="1:11">
      <c r="A1660" s="20" t="s">
        <v>3445</v>
      </c>
      <c r="B1660" s="21" t="s">
        <v>24</v>
      </c>
      <c r="C1660" s="20" t="s">
        <v>111</v>
      </c>
      <c r="D1660" s="20" t="s">
        <v>112</v>
      </c>
      <c r="E1660" s="20" t="s">
        <v>520</v>
      </c>
      <c r="F1660" s="20" t="s">
        <v>3446</v>
      </c>
      <c r="G1660" s="22">
        <v>12.155181242420159</v>
      </c>
      <c r="H1660" s="22">
        <v>0.96000130442140752</v>
      </c>
      <c r="I1660" s="22">
        <v>1840347.9833101558</v>
      </c>
      <c r="J1660" s="22">
        <v>44169852.016689844</v>
      </c>
      <c r="K1660" s="23">
        <v>3.6240000000000001E-10</v>
      </c>
    </row>
    <row r="1661" spans="1:11">
      <c r="A1661" s="20" t="s">
        <v>3447</v>
      </c>
      <c r="B1661" s="21" t="s">
        <v>24</v>
      </c>
      <c r="C1661" s="20" t="s">
        <v>111</v>
      </c>
      <c r="D1661" s="20" t="s">
        <v>112</v>
      </c>
      <c r="E1661" s="20" t="s">
        <v>381</v>
      </c>
      <c r="F1661" s="20" t="s">
        <v>3448</v>
      </c>
      <c r="G1661" s="22">
        <v>11.723769274811012</v>
      </c>
      <c r="H1661" s="22">
        <v>0.9900021366612648</v>
      </c>
      <c r="I1661" s="22">
        <v>206053.96383866479</v>
      </c>
      <c r="J1661" s="22">
        <v>20403746.036161337</v>
      </c>
      <c r="K1661" s="23">
        <v>4.0259999999999998E-10</v>
      </c>
    </row>
    <row r="1662" spans="1:11">
      <c r="A1662" s="20" t="s">
        <v>3449</v>
      </c>
      <c r="B1662" s="21" t="s">
        <v>24</v>
      </c>
      <c r="C1662" s="20" t="s">
        <v>111</v>
      </c>
      <c r="D1662" s="20" t="s">
        <v>112</v>
      </c>
      <c r="E1662" s="20" t="s">
        <v>378</v>
      </c>
      <c r="F1662" s="20" t="s">
        <v>3450</v>
      </c>
      <c r="G1662" s="22">
        <v>14.024486813653374</v>
      </c>
      <c r="H1662" s="22">
        <v>0.8300078710950366</v>
      </c>
      <c r="I1662" s="22">
        <v>172166.32823365787</v>
      </c>
      <c r="J1662" s="22">
        <v>840623.67176634213</v>
      </c>
      <c r="K1662" s="23">
        <v>2.0400000000000002E-12</v>
      </c>
    </row>
    <row r="1663" spans="1:11">
      <c r="A1663" s="20" t="s">
        <v>3451</v>
      </c>
      <c r="B1663" s="21" t="s">
        <v>24</v>
      </c>
      <c r="C1663" s="20" t="s">
        <v>111</v>
      </c>
      <c r="D1663" s="20" t="s">
        <v>112</v>
      </c>
      <c r="E1663" s="20" t="s">
        <v>353</v>
      </c>
      <c r="F1663" s="20" t="s">
        <v>3452</v>
      </c>
      <c r="G1663" s="22">
        <v>16.325287802354158</v>
      </c>
      <c r="H1663" s="22">
        <v>0.67000780233976653</v>
      </c>
      <c r="I1663" s="22">
        <v>510233.93602225301</v>
      </c>
      <c r="J1663" s="22">
        <v>1035966.063977747</v>
      </c>
      <c r="K1663" s="23">
        <v>3.288E-11</v>
      </c>
    </row>
    <row r="1664" spans="1:11">
      <c r="A1664" s="20" t="s">
        <v>3453</v>
      </c>
      <c r="B1664" s="21" t="s">
        <v>24</v>
      </c>
      <c r="C1664" s="20" t="s">
        <v>111</v>
      </c>
      <c r="D1664" s="20" t="s">
        <v>112</v>
      </c>
      <c r="E1664" s="20" t="s">
        <v>200</v>
      </c>
      <c r="F1664" s="20" t="s">
        <v>3454</v>
      </c>
      <c r="G1664" s="22">
        <v>14.024503642520008</v>
      </c>
      <c r="H1664" s="22">
        <v>0.8300067007983305</v>
      </c>
      <c r="I1664" s="22">
        <v>53016.150208623068</v>
      </c>
      <c r="J1664" s="22">
        <v>258855.84979137694</v>
      </c>
      <c r="K1664" s="23">
        <v>1.336E-12</v>
      </c>
    </row>
    <row r="1665" spans="1:11">
      <c r="A1665" s="20" t="s">
        <v>3455</v>
      </c>
      <c r="B1665" s="21" t="s">
        <v>24</v>
      </c>
      <c r="C1665" s="20" t="s">
        <v>111</v>
      </c>
      <c r="D1665" s="20" t="s">
        <v>112</v>
      </c>
      <c r="E1665" s="20" t="s">
        <v>200</v>
      </c>
      <c r="F1665" s="20" t="s">
        <v>3456</v>
      </c>
      <c r="G1665" s="22">
        <v>14.024478572042376</v>
      </c>
      <c r="H1665" s="22">
        <v>0.83000844422514775</v>
      </c>
      <c r="I1665" s="22">
        <v>55389.36856745476</v>
      </c>
      <c r="J1665" s="22">
        <v>270446.63143254525</v>
      </c>
      <c r="K1665" s="23">
        <v>2.2919999999999999E-12</v>
      </c>
    </row>
    <row r="1666" spans="1:11">
      <c r="A1666" s="20" t="s">
        <v>3457</v>
      </c>
      <c r="B1666" s="21" t="s">
        <v>24</v>
      </c>
      <c r="C1666" s="20" t="s">
        <v>111</v>
      </c>
      <c r="D1666" s="20" t="s">
        <v>112</v>
      </c>
      <c r="E1666" s="20" t="s">
        <v>346</v>
      </c>
      <c r="F1666" s="20" t="s">
        <v>3458</v>
      </c>
      <c r="G1666" s="22">
        <v>16.900839033287735</v>
      </c>
      <c r="H1666" s="22">
        <v>0.62998337737915622</v>
      </c>
      <c r="I1666" s="22">
        <v>811446.45340751042</v>
      </c>
      <c r="J1666" s="22">
        <v>1381553.5465924896</v>
      </c>
      <c r="K1666" s="23">
        <v>6.2000000000000002E-12</v>
      </c>
    </row>
    <row r="1667" spans="1:11">
      <c r="A1667" s="20" t="s">
        <v>3459</v>
      </c>
      <c r="B1667" s="21" t="s">
        <v>24</v>
      </c>
      <c r="C1667" s="20" t="s">
        <v>113</v>
      </c>
      <c r="D1667" s="20" t="s">
        <v>114</v>
      </c>
      <c r="E1667" s="20" t="s">
        <v>200</v>
      </c>
      <c r="F1667" s="20" t="s">
        <v>3460</v>
      </c>
      <c r="G1667" s="22">
        <v>19.200858570090539</v>
      </c>
      <c r="H1667" s="22">
        <v>0.47003765159314759</v>
      </c>
      <c r="I1667" s="22">
        <v>339493.88038942963</v>
      </c>
      <c r="J1667" s="22">
        <v>301106.11961057037</v>
      </c>
      <c r="K1667" s="23">
        <v>3.4000000000000001E-12</v>
      </c>
    </row>
    <row r="1668" spans="1:11">
      <c r="A1668" s="20" t="s">
        <v>3461</v>
      </c>
      <c r="B1668" s="21" t="s">
        <v>24</v>
      </c>
      <c r="C1668" s="20" t="s">
        <v>111</v>
      </c>
      <c r="D1668" s="20" t="s">
        <v>112</v>
      </c>
      <c r="E1668" s="20" t="s">
        <v>346</v>
      </c>
      <c r="F1668" s="20" t="s">
        <v>3462</v>
      </c>
      <c r="G1668" s="22">
        <v>16.900304182509505</v>
      </c>
      <c r="H1668" s="22">
        <v>0.63002057145274659</v>
      </c>
      <c r="I1668" s="22">
        <v>389218.35883171059</v>
      </c>
      <c r="J1668" s="22">
        <v>662781.64116828947</v>
      </c>
      <c r="K1668" s="23">
        <v>1.5759999999999999E-11</v>
      </c>
    </row>
    <row r="1669" spans="1:11">
      <c r="A1669" s="20" t="s">
        <v>3463</v>
      </c>
      <c r="B1669" s="21" t="s">
        <v>24</v>
      </c>
      <c r="C1669" s="20" t="s">
        <v>111</v>
      </c>
      <c r="D1669" s="20" t="s">
        <v>112</v>
      </c>
      <c r="E1669" s="20" t="s">
        <v>353</v>
      </c>
      <c r="F1669" s="20" t="s">
        <v>3464</v>
      </c>
      <c r="G1669" s="22">
        <v>14.887840207859695</v>
      </c>
      <c r="H1669" s="22">
        <v>0.76996938749237176</v>
      </c>
      <c r="I1669" s="22">
        <v>354132.12795549369</v>
      </c>
      <c r="J1669" s="22">
        <v>1185367.8720445062</v>
      </c>
      <c r="K1669" s="23">
        <v>5.0040000000000002E-11</v>
      </c>
    </row>
    <row r="1670" spans="1:11">
      <c r="A1670" s="20" t="s">
        <v>3465</v>
      </c>
      <c r="B1670" s="21" t="s">
        <v>24</v>
      </c>
      <c r="C1670" s="20" t="s">
        <v>111</v>
      </c>
      <c r="D1670" s="20" t="s">
        <v>112</v>
      </c>
      <c r="E1670" s="20" t="s">
        <v>222</v>
      </c>
      <c r="F1670" s="20" t="s">
        <v>3466</v>
      </c>
      <c r="G1670" s="22">
        <v>15.174795686719637</v>
      </c>
      <c r="H1670" s="22">
        <v>0.75001420815579711</v>
      </c>
      <c r="I1670" s="22">
        <v>440474.96522948547</v>
      </c>
      <c r="J1670" s="22">
        <v>1321525.0347705146</v>
      </c>
      <c r="K1670" s="23">
        <v>3.7639999999999999E-11</v>
      </c>
    </row>
    <row r="1671" spans="1:11">
      <c r="A1671" s="20" t="s">
        <v>3467</v>
      </c>
      <c r="B1671" s="21" t="s">
        <v>24</v>
      </c>
      <c r="C1671" s="20" t="s">
        <v>111</v>
      </c>
      <c r="D1671" s="20" t="s">
        <v>112</v>
      </c>
      <c r="E1671" s="20" t="s">
        <v>2127</v>
      </c>
      <c r="F1671" s="20" t="s">
        <v>3468</v>
      </c>
      <c r="G1671" s="22">
        <v>11.867602621525814</v>
      </c>
      <c r="H1671" s="22">
        <v>0.97999981769639688</v>
      </c>
      <c r="I1671" s="22">
        <v>2440738.2475660495</v>
      </c>
      <c r="J1671" s="22">
        <v>119595061.75243396</v>
      </c>
      <c r="K1671" s="23">
        <v>3.7799999999999999E-10</v>
      </c>
    </row>
    <row r="1672" spans="1:11">
      <c r="A1672" s="20" t="s">
        <v>3469</v>
      </c>
      <c r="B1672" s="21" t="s">
        <v>24</v>
      </c>
      <c r="C1672" s="20" t="s">
        <v>111</v>
      </c>
      <c r="D1672" s="20" t="s">
        <v>112</v>
      </c>
      <c r="E1672" s="20" t="s">
        <v>197</v>
      </c>
      <c r="F1672" s="20" t="s">
        <v>1868</v>
      </c>
      <c r="G1672" s="22">
        <v>13.017777427241898</v>
      </c>
      <c r="H1672" s="22">
        <v>0.90001547793867198</v>
      </c>
      <c r="I1672" s="22">
        <v>126770.3755215578</v>
      </c>
      <c r="J1672" s="22">
        <v>1141129.6244784421</v>
      </c>
      <c r="K1672" s="23">
        <v>1.9120000000000001E-11</v>
      </c>
    </row>
    <row r="1673" spans="1:11">
      <c r="A1673" s="20" t="s">
        <v>3470</v>
      </c>
      <c r="B1673" s="21" t="s">
        <v>24</v>
      </c>
      <c r="C1673" s="20" t="s">
        <v>111</v>
      </c>
      <c r="D1673" s="20" t="s">
        <v>112</v>
      </c>
      <c r="E1673" s="20" t="s">
        <v>197</v>
      </c>
      <c r="F1673" s="20" t="s">
        <v>3471</v>
      </c>
      <c r="G1673" s="22">
        <v>14.887956306600691</v>
      </c>
      <c r="H1673" s="22">
        <v>0.76996131386643318</v>
      </c>
      <c r="I1673" s="22">
        <v>246394.43671766343</v>
      </c>
      <c r="J1673" s="22">
        <v>824705.56328233657</v>
      </c>
      <c r="K1673" s="23">
        <v>1.764E-11</v>
      </c>
    </row>
    <row r="1674" spans="1:11">
      <c r="A1674" s="20" t="s">
        <v>3472</v>
      </c>
      <c r="B1674" s="21" t="s">
        <v>24</v>
      </c>
      <c r="C1674" s="20" t="s">
        <v>111</v>
      </c>
      <c r="D1674" s="20" t="s">
        <v>112</v>
      </c>
      <c r="E1674" s="20" t="s">
        <v>222</v>
      </c>
      <c r="F1674" s="20" t="s">
        <v>3473</v>
      </c>
      <c r="G1674" s="22">
        <v>14.312867853317693</v>
      </c>
      <c r="H1674" s="22">
        <v>0.80995355679292824</v>
      </c>
      <c r="I1674" s="22">
        <v>372624.06119610561</v>
      </c>
      <c r="J1674" s="22">
        <v>1588075.9388038944</v>
      </c>
      <c r="K1674" s="23">
        <v>4.2039999999999998E-11</v>
      </c>
    </row>
    <row r="1675" spans="1:11">
      <c r="A1675" s="20" t="s">
        <v>3474</v>
      </c>
      <c r="B1675" s="21" t="s">
        <v>24</v>
      </c>
      <c r="C1675" s="20" t="s">
        <v>111</v>
      </c>
      <c r="D1675" s="20" t="s">
        <v>112</v>
      </c>
      <c r="E1675" s="20" t="s">
        <v>200</v>
      </c>
      <c r="F1675" s="20" t="s">
        <v>3475</v>
      </c>
      <c r="G1675" s="22">
        <v>14.168243925161089</v>
      </c>
      <c r="H1675" s="22">
        <v>0.8200108536049312</v>
      </c>
      <c r="I1675" s="22">
        <v>463688.03894297621</v>
      </c>
      <c r="J1675" s="22">
        <v>2112511.9610570236</v>
      </c>
      <c r="K1675" s="23">
        <v>5.1439999999999999E-11</v>
      </c>
    </row>
    <row r="1676" spans="1:11">
      <c r="A1676" s="20" t="s">
        <v>3476</v>
      </c>
      <c r="B1676" s="21" t="s">
        <v>24</v>
      </c>
      <c r="C1676" s="20" t="s">
        <v>111</v>
      </c>
      <c r="D1676" s="20" t="s">
        <v>112</v>
      </c>
      <c r="E1676" s="20" t="s">
        <v>200</v>
      </c>
      <c r="F1676" s="20" t="s">
        <v>3477</v>
      </c>
      <c r="G1676" s="22">
        <v>14.168548837609039</v>
      </c>
      <c r="H1676" s="22">
        <v>0.81998964967948262</v>
      </c>
      <c r="I1676" s="22">
        <v>418902.08623087598</v>
      </c>
      <c r="J1676" s="22">
        <v>1908197.9137691241</v>
      </c>
      <c r="K1676" s="23">
        <v>4.9439999999999999E-11</v>
      </c>
    </row>
    <row r="1677" spans="1:11">
      <c r="A1677" s="20" t="s">
        <v>3478</v>
      </c>
      <c r="B1677" s="21" t="s">
        <v>24</v>
      </c>
      <c r="C1677" s="20" t="s">
        <v>111</v>
      </c>
      <c r="D1677" s="20" t="s">
        <v>112</v>
      </c>
      <c r="E1677" s="20" t="s">
        <v>222</v>
      </c>
      <c r="F1677" s="20" t="s">
        <v>3479</v>
      </c>
      <c r="G1677" s="22">
        <v>14.456147810680839</v>
      </c>
      <c r="H1677" s="22">
        <v>0.7999897210931266</v>
      </c>
      <c r="I1677" s="22">
        <v>395120.30598052841</v>
      </c>
      <c r="J1677" s="22">
        <v>1580379.6940194715</v>
      </c>
      <c r="K1677" s="23">
        <v>3.0520000000000002E-11</v>
      </c>
    </row>
    <row r="1678" spans="1:11">
      <c r="A1678" s="20" t="s">
        <v>3480</v>
      </c>
      <c r="B1678" s="21" t="s">
        <v>24</v>
      </c>
      <c r="C1678" s="20" t="s">
        <v>111</v>
      </c>
      <c r="D1678" s="20" t="s">
        <v>112</v>
      </c>
      <c r="E1678" s="20" t="s">
        <v>222</v>
      </c>
      <c r="F1678" s="20" t="s">
        <v>3481</v>
      </c>
      <c r="G1678" s="22">
        <v>17.763576768257618</v>
      </c>
      <c r="H1678" s="22">
        <v>0.56998770735343407</v>
      </c>
      <c r="I1678" s="22">
        <v>373895.68845618906</v>
      </c>
      <c r="J1678" s="22">
        <v>495604.31154381094</v>
      </c>
      <c r="K1678" s="23">
        <v>2.18E-12</v>
      </c>
    </row>
    <row r="1679" spans="1:11">
      <c r="A1679" s="20" t="s">
        <v>3482</v>
      </c>
      <c r="B1679" s="21" t="s">
        <v>24</v>
      </c>
      <c r="C1679" s="20" t="s">
        <v>111</v>
      </c>
      <c r="D1679" s="20" t="s">
        <v>112</v>
      </c>
      <c r="E1679" s="20" t="s">
        <v>222</v>
      </c>
      <c r="F1679" s="20" t="s">
        <v>3483</v>
      </c>
      <c r="G1679" s="22">
        <v>17.189058524173028</v>
      </c>
      <c r="H1679" s="22">
        <v>0.60994029734540833</v>
      </c>
      <c r="I1679" s="22">
        <v>321916.27260083449</v>
      </c>
      <c r="J1679" s="22">
        <v>503383.72739916551</v>
      </c>
      <c r="K1679" s="23">
        <v>7.0799999999999997E-12</v>
      </c>
    </row>
    <row r="1680" spans="1:11">
      <c r="A1680" s="20" t="s">
        <v>3484</v>
      </c>
      <c r="B1680" s="21" t="s">
        <v>24</v>
      </c>
      <c r="C1680" s="20" t="s">
        <v>111</v>
      </c>
      <c r="D1680" s="20" t="s">
        <v>112</v>
      </c>
      <c r="E1680" s="20" t="s">
        <v>222</v>
      </c>
      <c r="F1680" s="20" t="s">
        <v>3485</v>
      </c>
      <c r="G1680" s="22">
        <v>16.037636259323005</v>
      </c>
      <c r="H1680" s="22">
        <v>0.69001138669520135</v>
      </c>
      <c r="I1680" s="22">
        <v>486279.13769123767</v>
      </c>
      <c r="J1680" s="22">
        <v>1082420.8623087623</v>
      </c>
      <c r="K1680" s="23">
        <v>2.0720000000000001E-11</v>
      </c>
    </row>
    <row r="1681" spans="1:11">
      <c r="A1681" s="20" t="s">
        <v>3486</v>
      </c>
      <c r="B1681" s="21" t="s">
        <v>24</v>
      </c>
      <c r="C1681" s="20" t="s">
        <v>111</v>
      </c>
      <c r="D1681" s="20" t="s">
        <v>112</v>
      </c>
      <c r="E1681" s="20" t="s">
        <v>222</v>
      </c>
      <c r="F1681" s="20" t="s">
        <v>3487</v>
      </c>
      <c r="G1681" s="22">
        <v>15.174395495197086</v>
      </c>
      <c r="H1681" s="22">
        <v>0.75004203788615542</v>
      </c>
      <c r="I1681" s="22">
        <v>150924.61752433935</v>
      </c>
      <c r="J1681" s="22">
        <v>452875.38247566065</v>
      </c>
      <c r="K1681" s="23">
        <v>5.1800000000000001E-12</v>
      </c>
    </row>
    <row r="1682" spans="1:11">
      <c r="A1682" s="20" t="s">
        <v>3488</v>
      </c>
      <c r="B1682" s="21" t="s">
        <v>24</v>
      </c>
      <c r="C1682" s="20" t="s">
        <v>111</v>
      </c>
      <c r="D1682" s="20" t="s">
        <v>112</v>
      </c>
      <c r="E1682" s="20" t="s">
        <v>222</v>
      </c>
      <c r="F1682" s="20" t="s">
        <v>3489</v>
      </c>
      <c r="G1682" s="22">
        <v>14.887689757459432</v>
      </c>
      <c r="H1682" s="22">
        <v>0.76997984996805069</v>
      </c>
      <c r="I1682" s="22">
        <v>263649.09596662031</v>
      </c>
      <c r="J1682" s="22">
        <v>882550.90403337975</v>
      </c>
      <c r="K1682" s="23">
        <v>4.3999999999999998E-12</v>
      </c>
    </row>
    <row r="1683" spans="1:11">
      <c r="A1683" s="20" t="s">
        <v>3490</v>
      </c>
      <c r="B1683" s="21" t="s">
        <v>24</v>
      </c>
      <c r="C1683" s="20" t="s">
        <v>111</v>
      </c>
      <c r="D1683" s="20" t="s">
        <v>112</v>
      </c>
      <c r="E1683" s="20" t="s">
        <v>378</v>
      </c>
      <c r="F1683" s="20" t="s">
        <v>3491</v>
      </c>
      <c r="G1683" s="22">
        <v>12.730406443313688</v>
      </c>
      <c r="H1683" s="22">
        <v>0.91999955192533467</v>
      </c>
      <c r="I1683" s="22">
        <v>826511.02920723218</v>
      </c>
      <c r="J1683" s="22">
        <v>9504818.9707927685</v>
      </c>
      <c r="K1683" s="23">
        <v>1.9320000000000001E-11</v>
      </c>
    </row>
    <row r="1684" spans="1:11">
      <c r="A1684" s="20" t="s">
        <v>3492</v>
      </c>
      <c r="B1684" s="21" t="s">
        <v>24</v>
      </c>
      <c r="C1684" s="20" t="s">
        <v>111</v>
      </c>
      <c r="D1684" s="20" t="s">
        <v>112</v>
      </c>
      <c r="E1684" s="20" t="s">
        <v>381</v>
      </c>
      <c r="F1684" s="20" t="s">
        <v>3493</v>
      </c>
      <c r="G1684" s="22">
        <v>12.587531157463149</v>
      </c>
      <c r="H1684" s="22">
        <v>0.9299352463516587</v>
      </c>
      <c r="I1684" s="22">
        <v>1076579.9721835884</v>
      </c>
      <c r="J1684" s="22">
        <v>14288920.027816411</v>
      </c>
      <c r="K1684" s="23">
        <v>9.1599999999999999E-11</v>
      </c>
    </row>
    <row r="1685" spans="1:11">
      <c r="A1685" s="20" t="s">
        <v>3494</v>
      </c>
      <c r="B1685" s="21" t="s">
        <v>24</v>
      </c>
      <c r="C1685" s="20" t="s">
        <v>111</v>
      </c>
      <c r="D1685" s="20" t="s">
        <v>112</v>
      </c>
      <c r="E1685" s="20" t="s">
        <v>197</v>
      </c>
      <c r="F1685" s="20" t="s">
        <v>3495</v>
      </c>
      <c r="G1685" s="22">
        <v>16.756303103866827</v>
      </c>
      <c r="H1685" s="22">
        <v>0.64003455466851</v>
      </c>
      <c r="I1685" s="22">
        <v>207592.07232267028</v>
      </c>
      <c r="J1685" s="22">
        <v>369107.92767732975</v>
      </c>
      <c r="K1685" s="23">
        <v>5.3999999999999996E-12</v>
      </c>
    </row>
    <row r="1686" spans="1:11">
      <c r="A1686" s="20" t="s">
        <v>3496</v>
      </c>
      <c r="B1686" s="21" t="s">
        <v>24</v>
      </c>
      <c r="C1686" s="20" t="s">
        <v>111</v>
      </c>
      <c r="D1686" s="20" t="s">
        <v>112</v>
      </c>
      <c r="E1686" s="20" t="s">
        <v>346</v>
      </c>
      <c r="F1686" s="20" t="s">
        <v>3497</v>
      </c>
      <c r="G1686" s="22">
        <v>14.024482267838289</v>
      </c>
      <c r="H1686" s="22">
        <v>0.83000818721569614</v>
      </c>
      <c r="I1686" s="22">
        <v>199819.08623087619</v>
      </c>
      <c r="J1686" s="22">
        <v>975643.91376912384</v>
      </c>
      <c r="K1686" s="23">
        <v>3.12E-12</v>
      </c>
    </row>
    <row r="1687" spans="1:11">
      <c r="A1687" s="20" t="s">
        <v>3498</v>
      </c>
      <c r="B1687" s="21" t="s">
        <v>24</v>
      </c>
      <c r="C1687" s="20" t="s">
        <v>111</v>
      </c>
      <c r="D1687" s="20" t="s">
        <v>112</v>
      </c>
      <c r="E1687" s="20" t="s">
        <v>200</v>
      </c>
      <c r="F1687" s="20" t="s">
        <v>3499</v>
      </c>
      <c r="G1687" s="22">
        <v>14.024483156639633</v>
      </c>
      <c r="H1687" s="22">
        <v>0.83000812540753599</v>
      </c>
      <c r="I1687" s="22">
        <v>89248.114047287905</v>
      </c>
      <c r="J1687" s="22">
        <v>435765.88595271209</v>
      </c>
      <c r="K1687" s="23">
        <v>1.1559999999999999E-12</v>
      </c>
    </row>
    <row r="1688" spans="1:11">
      <c r="A1688" s="20" t="s">
        <v>3500</v>
      </c>
      <c r="B1688" s="21" t="s">
        <v>24</v>
      </c>
      <c r="C1688" s="20" t="s">
        <v>111</v>
      </c>
      <c r="D1688" s="20" t="s">
        <v>112</v>
      </c>
      <c r="E1688" s="20" t="s">
        <v>346</v>
      </c>
      <c r="F1688" s="20" t="s">
        <v>3501</v>
      </c>
      <c r="G1688" s="22">
        <v>14.02447916174464</v>
      </c>
      <c r="H1688" s="22">
        <v>0.83000840321664537</v>
      </c>
      <c r="I1688" s="22">
        <v>233843.6703755215</v>
      </c>
      <c r="J1688" s="22">
        <v>1141775.3296244785</v>
      </c>
      <c r="K1688" s="23">
        <v>2.9519999999999999E-11</v>
      </c>
    </row>
    <row r="1689" spans="1:11">
      <c r="A1689" s="20" t="s">
        <v>3502</v>
      </c>
      <c r="B1689" s="21" t="s">
        <v>24</v>
      </c>
      <c r="C1689" s="20" t="s">
        <v>111</v>
      </c>
      <c r="D1689" s="20" t="s">
        <v>112</v>
      </c>
      <c r="E1689" s="20" t="s">
        <v>346</v>
      </c>
      <c r="F1689" s="20" t="s">
        <v>3503</v>
      </c>
      <c r="G1689" s="22">
        <v>14.024478595889365</v>
      </c>
      <c r="H1689" s="22">
        <v>0.83000844256680362</v>
      </c>
      <c r="I1689" s="22">
        <v>139139.95966620301</v>
      </c>
      <c r="J1689" s="22">
        <v>679371.04033379699</v>
      </c>
      <c r="K1689" s="23">
        <v>8.5999999999999997E-13</v>
      </c>
    </row>
    <row r="1690" spans="1:11">
      <c r="A1690" s="20" t="s">
        <v>3504</v>
      </c>
      <c r="B1690" s="21" t="s">
        <v>24</v>
      </c>
      <c r="C1690" s="20" t="s">
        <v>111</v>
      </c>
      <c r="D1690" s="20" t="s">
        <v>112</v>
      </c>
      <c r="E1690" s="20" t="s">
        <v>346</v>
      </c>
      <c r="F1690" s="20" t="s">
        <v>3505</v>
      </c>
      <c r="G1690" s="22">
        <v>14.024485866285533</v>
      </c>
      <c r="H1690" s="22">
        <v>0.83000793697597131</v>
      </c>
      <c r="I1690" s="22">
        <v>68508.16133518776</v>
      </c>
      <c r="J1690" s="22">
        <v>334499.83866481227</v>
      </c>
      <c r="K1690" s="23">
        <v>1.752E-12</v>
      </c>
    </row>
    <row r="1691" spans="1:11">
      <c r="A1691" s="20" t="s">
        <v>3506</v>
      </c>
      <c r="B1691" s="21" t="s">
        <v>24</v>
      </c>
      <c r="C1691" s="20" t="s">
        <v>111</v>
      </c>
      <c r="D1691" s="20" t="s">
        <v>112</v>
      </c>
      <c r="E1691" s="20" t="s">
        <v>200</v>
      </c>
      <c r="F1691" s="20" t="s">
        <v>3507</v>
      </c>
      <c r="G1691" s="22">
        <v>14.024490795542675</v>
      </c>
      <c r="H1691" s="22">
        <v>0.83000759419035641</v>
      </c>
      <c r="I1691" s="22">
        <v>62469.659248956872</v>
      </c>
      <c r="J1691" s="22">
        <v>305015.34075104311</v>
      </c>
      <c r="K1691" s="23">
        <v>9.3600000000000005E-13</v>
      </c>
    </row>
    <row r="1692" spans="1:11">
      <c r="A1692" s="20" t="s">
        <v>3508</v>
      </c>
      <c r="B1692" s="21" t="s">
        <v>24</v>
      </c>
      <c r="C1692" s="20" t="s">
        <v>111</v>
      </c>
      <c r="D1692" s="20" t="s">
        <v>112</v>
      </c>
      <c r="E1692" s="20" t="s">
        <v>222</v>
      </c>
      <c r="F1692" s="20" t="s">
        <v>3509</v>
      </c>
      <c r="G1692" s="22">
        <v>15.174644798321731</v>
      </c>
      <c r="H1692" s="22">
        <v>0.75002470109028296</v>
      </c>
      <c r="I1692" s="22">
        <v>262149.09596662025</v>
      </c>
      <c r="J1692" s="22">
        <v>786550.90403337975</v>
      </c>
      <c r="K1692" s="23">
        <v>4.3999999999999998E-12</v>
      </c>
    </row>
    <row r="1693" spans="1:11">
      <c r="A1693" s="20" t="s">
        <v>3510</v>
      </c>
      <c r="B1693" s="21" t="s">
        <v>24</v>
      </c>
      <c r="C1693" s="20" t="s">
        <v>111</v>
      </c>
      <c r="D1693" s="20" t="s">
        <v>112</v>
      </c>
      <c r="E1693" s="20" t="s">
        <v>222</v>
      </c>
      <c r="F1693" s="20" t="s">
        <v>3511</v>
      </c>
      <c r="G1693" s="22">
        <v>15.893367517556571</v>
      </c>
      <c r="H1693" s="22">
        <v>0.70004398348007157</v>
      </c>
      <c r="I1693" s="22">
        <v>269090.54242002778</v>
      </c>
      <c r="J1693" s="22">
        <v>628009.45757997222</v>
      </c>
      <c r="K1693" s="23">
        <v>2.6400000000000001E-12</v>
      </c>
    </row>
    <row r="1694" spans="1:11">
      <c r="A1694" s="20" t="s">
        <v>3512</v>
      </c>
      <c r="B1694" s="21" t="s">
        <v>24</v>
      </c>
      <c r="C1694" s="20" t="s">
        <v>111</v>
      </c>
      <c r="D1694" s="20" t="s">
        <v>112</v>
      </c>
      <c r="E1694" s="20" t="s">
        <v>252</v>
      </c>
      <c r="F1694" s="20" t="s">
        <v>3513</v>
      </c>
      <c r="G1694" s="22">
        <v>12.730404094490929</v>
      </c>
      <c r="H1694" s="22">
        <v>0.91999971526488677</v>
      </c>
      <c r="I1694" s="22">
        <v>101146.99999999991</v>
      </c>
      <c r="J1694" s="22">
        <v>1163186</v>
      </c>
      <c r="K1694" s="23">
        <v>0</v>
      </c>
    </row>
    <row r="1695" spans="1:11">
      <c r="A1695" s="20" t="s">
        <v>3514</v>
      </c>
      <c r="B1695" s="21" t="s">
        <v>24</v>
      </c>
      <c r="C1695" s="20" t="s">
        <v>111</v>
      </c>
      <c r="D1695" s="20" t="s">
        <v>112</v>
      </c>
      <c r="E1695" s="20" t="s">
        <v>378</v>
      </c>
      <c r="F1695" s="20" t="s">
        <v>3515</v>
      </c>
      <c r="G1695" s="22">
        <v>12.730407218503716</v>
      </c>
      <c r="H1695" s="22">
        <v>0.91999949801782221</v>
      </c>
      <c r="I1695" s="22">
        <v>601870.3365785816</v>
      </c>
      <c r="J1695" s="22">
        <v>6921461.6634214185</v>
      </c>
      <c r="K1695" s="23">
        <v>3.2319999999999998E-11</v>
      </c>
    </row>
    <row r="1696" spans="1:11">
      <c r="A1696" s="20" t="s">
        <v>3516</v>
      </c>
      <c r="B1696" s="21" t="s">
        <v>24</v>
      </c>
      <c r="C1696" s="20" t="s">
        <v>111</v>
      </c>
      <c r="D1696" s="20" t="s">
        <v>112</v>
      </c>
      <c r="E1696" s="20" t="s">
        <v>346</v>
      </c>
      <c r="F1696" s="20" t="s">
        <v>3517</v>
      </c>
      <c r="G1696" s="22">
        <v>14.312045621919671</v>
      </c>
      <c r="H1696" s="22">
        <v>0.81001073561059311</v>
      </c>
      <c r="I1696" s="22">
        <v>1006126.1474269821</v>
      </c>
      <c r="J1696" s="22">
        <v>4289573.8525730176</v>
      </c>
      <c r="K1696" s="23">
        <v>2.76E-11</v>
      </c>
    </row>
    <row r="1697" spans="1:11">
      <c r="A1697" s="20" t="s">
        <v>3518</v>
      </c>
      <c r="B1697" s="21" t="s">
        <v>24</v>
      </c>
      <c r="C1697" s="20" t="s">
        <v>111</v>
      </c>
      <c r="D1697" s="20" t="s">
        <v>112</v>
      </c>
      <c r="E1697" s="20" t="s">
        <v>197</v>
      </c>
      <c r="F1697" s="20" t="s">
        <v>3519</v>
      </c>
      <c r="G1697" s="22">
        <v>16.469802890932982</v>
      </c>
      <c r="H1697" s="22">
        <v>0.65995807434402076</v>
      </c>
      <c r="I1697" s="22">
        <v>258771.9054242002</v>
      </c>
      <c r="J1697" s="22">
        <v>502228.09457579983</v>
      </c>
      <c r="K1697" s="23">
        <v>3.9999999999999999E-12</v>
      </c>
    </row>
    <row r="1698" spans="1:11">
      <c r="A1698" s="20" t="s">
        <v>3520</v>
      </c>
      <c r="B1698" s="21" t="s">
        <v>24</v>
      </c>
      <c r="C1698" s="20" t="s">
        <v>111</v>
      </c>
      <c r="D1698" s="20" t="s">
        <v>112</v>
      </c>
      <c r="E1698" s="20" t="s">
        <v>346</v>
      </c>
      <c r="F1698" s="20" t="s">
        <v>3521</v>
      </c>
      <c r="G1698" s="22">
        <v>15.462647852627384</v>
      </c>
      <c r="H1698" s="22">
        <v>0.72999667227904141</v>
      </c>
      <c r="I1698" s="22">
        <v>1490607.3713490961</v>
      </c>
      <c r="J1698" s="22">
        <v>4030092.6286509042</v>
      </c>
      <c r="K1698" s="23">
        <v>5.8E-11</v>
      </c>
    </row>
    <row r="1699" spans="1:11">
      <c r="A1699" s="20" t="s">
        <v>3522</v>
      </c>
      <c r="B1699" s="21" t="s">
        <v>24</v>
      </c>
      <c r="C1699" s="20" t="s">
        <v>111</v>
      </c>
      <c r="D1699" s="20" t="s">
        <v>112</v>
      </c>
      <c r="E1699" s="20" t="s">
        <v>286</v>
      </c>
      <c r="F1699" s="20" t="s">
        <v>3523</v>
      </c>
      <c r="G1699" s="22">
        <v>16.468517600396627</v>
      </c>
      <c r="H1699" s="22">
        <v>0.66004745477074922</v>
      </c>
      <c r="I1699" s="22">
        <v>274273.71349095955</v>
      </c>
      <c r="J1699" s="22">
        <v>532526.28650904051</v>
      </c>
      <c r="K1699" s="23">
        <v>1.6379999999999999E-11</v>
      </c>
    </row>
    <row r="1700" spans="1:11">
      <c r="A1700" s="20" t="s">
        <v>3524</v>
      </c>
      <c r="B1700" s="21" t="s">
        <v>24</v>
      </c>
      <c r="C1700" s="20" t="s">
        <v>111</v>
      </c>
      <c r="D1700" s="20" t="s">
        <v>112</v>
      </c>
      <c r="E1700" s="20" t="s">
        <v>197</v>
      </c>
      <c r="F1700" s="20" t="s">
        <v>3525</v>
      </c>
      <c r="G1700" s="22">
        <v>16.324994944388273</v>
      </c>
      <c r="H1700" s="22">
        <v>0.67002816798412568</v>
      </c>
      <c r="I1700" s="22">
        <v>163171.07093184986</v>
      </c>
      <c r="J1700" s="22">
        <v>331328.92906815017</v>
      </c>
      <c r="K1700" s="23">
        <v>3.0000000000000001E-12</v>
      </c>
    </row>
    <row r="1701" spans="1:11">
      <c r="A1701" s="20" t="s">
        <v>3526</v>
      </c>
      <c r="B1701" s="21" t="s">
        <v>24</v>
      </c>
      <c r="C1701" s="20" t="s">
        <v>111</v>
      </c>
      <c r="D1701" s="20" t="s">
        <v>112</v>
      </c>
      <c r="E1701" s="20" t="s">
        <v>197</v>
      </c>
      <c r="F1701" s="20" t="s">
        <v>3527</v>
      </c>
      <c r="G1701" s="22">
        <v>16.180555054964859</v>
      </c>
      <c r="H1701" s="22">
        <v>0.68007266655320864</v>
      </c>
      <c r="I1701" s="22">
        <v>177527.67732962454</v>
      </c>
      <c r="J1701" s="22">
        <v>377372.32267037546</v>
      </c>
      <c r="K1701" s="23">
        <v>7.5E-12</v>
      </c>
    </row>
    <row r="1702" spans="1:11">
      <c r="A1702" s="20" t="s">
        <v>3528</v>
      </c>
      <c r="B1702" s="21" t="s">
        <v>24</v>
      </c>
      <c r="C1702" s="20" t="s">
        <v>113</v>
      </c>
      <c r="D1702" s="20" t="s">
        <v>114</v>
      </c>
      <c r="E1702" s="20" t="s">
        <v>197</v>
      </c>
      <c r="F1702" s="20" t="s">
        <v>3529</v>
      </c>
      <c r="G1702" s="22">
        <v>20.208267898383372</v>
      </c>
      <c r="H1702" s="22">
        <v>0.3999813700706974</v>
      </c>
      <c r="I1702" s="22">
        <v>649520.16689847014</v>
      </c>
      <c r="J1702" s="22">
        <v>432979.83310152992</v>
      </c>
      <c r="K1702" s="23">
        <v>1.4000000000000001E-12</v>
      </c>
    </row>
    <row r="1703" spans="1:11">
      <c r="A1703" s="20" t="s">
        <v>3530</v>
      </c>
      <c r="B1703" s="21" t="s">
        <v>24</v>
      </c>
      <c r="C1703" s="20" t="s">
        <v>111</v>
      </c>
      <c r="D1703" s="20" t="s">
        <v>112</v>
      </c>
      <c r="E1703" s="20" t="s">
        <v>3531</v>
      </c>
      <c r="F1703" s="20" t="s">
        <v>3532</v>
      </c>
      <c r="G1703" s="22">
        <v>17.04469515972038</v>
      </c>
      <c r="H1703" s="22">
        <v>0.61997947428926425</v>
      </c>
      <c r="I1703" s="22">
        <v>858922.39221140498</v>
      </c>
      <c r="J1703" s="22">
        <v>1401277.6077885951</v>
      </c>
      <c r="K1703" s="23">
        <v>6.1799999999999996E-11</v>
      </c>
    </row>
    <row r="1704" spans="1:11">
      <c r="A1704" s="20" t="s">
        <v>3533</v>
      </c>
      <c r="B1704" s="21" t="s">
        <v>24</v>
      </c>
      <c r="C1704" s="20" t="s">
        <v>113</v>
      </c>
      <c r="D1704" s="20" t="s">
        <v>114</v>
      </c>
      <c r="E1704" s="20" t="s">
        <v>197</v>
      </c>
      <c r="F1704" s="20" t="s">
        <v>3534</v>
      </c>
      <c r="G1704" s="22">
        <v>20.208661145617668</v>
      </c>
      <c r="H1704" s="22">
        <v>0.39995402325329155</v>
      </c>
      <c r="I1704" s="22">
        <v>521679.97218358831</v>
      </c>
      <c r="J1704" s="22">
        <v>347720.02781641169</v>
      </c>
      <c r="K1704" s="23">
        <v>4.56E-12</v>
      </c>
    </row>
    <row r="1705" spans="1:11">
      <c r="A1705" s="20" t="s">
        <v>3535</v>
      </c>
      <c r="B1705" s="21" t="s">
        <v>24</v>
      </c>
      <c r="C1705" s="20" t="s">
        <v>111</v>
      </c>
      <c r="D1705" s="20" t="s">
        <v>112</v>
      </c>
      <c r="E1705" s="20" t="s">
        <v>222</v>
      </c>
      <c r="F1705" s="20" t="s">
        <v>3536</v>
      </c>
      <c r="G1705" s="22">
        <v>16.038225546018527</v>
      </c>
      <c r="H1705" s="22">
        <v>0.68997040709189661</v>
      </c>
      <c r="I1705" s="22">
        <v>364811.82197496528</v>
      </c>
      <c r="J1705" s="22">
        <v>811888.17802503472</v>
      </c>
      <c r="K1705" s="23">
        <v>3.3000000000000001E-12</v>
      </c>
    </row>
    <row r="1706" spans="1:11">
      <c r="A1706" s="20" t="s">
        <v>3537</v>
      </c>
      <c r="B1706" s="21" t="s">
        <v>24</v>
      </c>
      <c r="C1706" s="20" t="s">
        <v>111</v>
      </c>
      <c r="D1706" s="20" t="s">
        <v>112</v>
      </c>
      <c r="E1706" s="20" t="s">
        <v>222</v>
      </c>
      <c r="F1706" s="20" t="s">
        <v>3538</v>
      </c>
      <c r="G1706" s="22">
        <v>14.455361596009976</v>
      </c>
      <c r="H1706" s="22">
        <v>0.8000443952705163</v>
      </c>
      <c r="I1706" s="22">
        <v>360819.88873435336</v>
      </c>
      <c r="J1706" s="22">
        <v>1443680.1112656468</v>
      </c>
      <c r="K1706" s="23">
        <v>3.0880000000000001E-11</v>
      </c>
    </row>
    <row r="1707" spans="1:11">
      <c r="A1707" s="20" t="s">
        <v>3539</v>
      </c>
      <c r="B1707" s="21" t="s">
        <v>24</v>
      </c>
      <c r="C1707" s="20" t="s">
        <v>111</v>
      </c>
      <c r="D1707" s="20" t="s">
        <v>112</v>
      </c>
      <c r="E1707" s="20" t="s">
        <v>197</v>
      </c>
      <c r="F1707" s="20" t="s">
        <v>3540</v>
      </c>
      <c r="G1707" s="22">
        <v>18.050528513636955</v>
      </c>
      <c r="H1707" s="22">
        <v>0.5500327876469433</v>
      </c>
      <c r="I1707" s="22">
        <v>344809.87482614734</v>
      </c>
      <c r="J1707" s="22">
        <v>421490.12517385266</v>
      </c>
      <c r="K1707" s="23">
        <v>6.1400000000000001E-12</v>
      </c>
    </row>
    <row r="1708" spans="1:11">
      <c r="A1708" s="20" t="s">
        <v>3541</v>
      </c>
      <c r="B1708" s="21" t="s">
        <v>24</v>
      </c>
      <c r="C1708" s="20" t="s">
        <v>111</v>
      </c>
      <c r="D1708" s="20" t="s">
        <v>112</v>
      </c>
      <c r="E1708" s="20" t="s">
        <v>197</v>
      </c>
      <c r="F1708" s="20" t="s">
        <v>3542</v>
      </c>
      <c r="G1708" s="22">
        <v>15.890402476780185</v>
      </c>
      <c r="H1708" s="22">
        <v>0.70025017546730284</v>
      </c>
      <c r="I1708" s="22">
        <v>48409.596662030592</v>
      </c>
      <c r="J1708" s="22">
        <v>113090.4033379694</v>
      </c>
      <c r="K1708" s="23">
        <v>4.6040000000000002E-12</v>
      </c>
    </row>
    <row r="1709" spans="1:11">
      <c r="A1709" s="20" t="s">
        <v>3543</v>
      </c>
      <c r="B1709" s="21" t="s">
        <v>24</v>
      </c>
      <c r="C1709" s="20" t="s">
        <v>111</v>
      </c>
      <c r="D1709" s="20" t="s">
        <v>112</v>
      </c>
      <c r="E1709" s="20" t="s">
        <v>197</v>
      </c>
      <c r="F1709" s="20" t="s">
        <v>3544</v>
      </c>
      <c r="G1709" s="22">
        <v>15.033111111111111</v>
      </c>
      <c r="H1709" s="22">
        <v>0.75986709936640395</v>
      </c>
      <c r="I1709" s="22">
        <v>21611.961057023644</v>
      </c>
      <c r="J1709" s="22">
        <v>68388.03894297636</v>
      </c>
      <c r="K1709" s="23">
        <v>6.3200000000000003E-13</v>
      </c>
    </row>
    <row r="1710" spans="1:11">
      <c r="A1710" s="20" t="s">
        <v>3545</v>
      </c>
      <c r="B1710" s="21" t="s">
        <v>24</v>
      </c>
      <c r="C1710" s="20" t="s">
        <v>111</v>
      </c>
      <c r="D1710" s="20" t="s">
        <v>112</v>
      </c>
      <c r="E1710" s="20" t="s">
        <v>2915</v>
      </c>
      <c r="F1710" s="20" t="s">
        <v>3546</v>
      </c>
      <c r="G1710" s="22">
        <v>16.181531210763545</v>
      </c>
      <c r="H1710" s="22">
        <v>0.68000478367430151</v>
      </c>
      <c r="I1710" s="22">
        <v>639446.76077885961</v>
      </c>
      <c r="J1710" s="22">
        <v>1358854.2392211403</v>
      </c>
      <c r="K1710" s="23">
        <v>6.8000000000000001E-12</v>
      </c>
    </row>
    <row r="1711" spans="1:11">
      <c r="A1711" s="20" t="s">
        <v>3547</v>
      </c>
      <c r="B1711" s="21" t="s">
        <v>24</v>
      </c>
      <c r="C1711" s="20" t="s">
        <v>111</v>
      </c>
      <c r="D1711" s="20" t="s">
        <v>112</v>
      </c>
      <c r="E1711" s="20" t="s">
        <v>286</v>
      </c>
      <c r="F1711" s="20" t="s">
        <v>3548</v>
      </c>
      <c r="G1711" s="22">
        <v>16.181526227495972</v>
      </c>
      <c r="H1711" s="22">
        <v>0.68000513021585729</v>
      </c>
      <c r="I1711" s="22">
        <v>200476.46592489563</v>
      </c>
      <c r="J1711" s="22">
        <v>426022.5340751044</v>
      </c>
      <c r="K1711" s="23">
        <v>4.4800000000000003E-12</v>
      </c>
    </row>
    <row r="1712" spans="1:11">
      <c r="A1712" s="20" t="s">
        <v>3549</v>
      </c>
      <c r="B1712" s="21" t="s">
        <v>24</v>
      </c>
      <c r="C1712" s="20" t="s">
        <v>111</v>
      </c>
      <c r="D1712" s="20" t="s">
        <v>112</v>
      </c>
      <c r="E1712" s="20" t="s">
        <v>381</v>
      </c>
      <c r="F1712" s="20" t="s">
        <v>3550</v>
      </c>
      <c r="G1712" s="22">
        <v>16.756784261457508</v>
      </c>
      <c r="H1712" s="22">
        <v>0.6400010944744432</v>
      </c>
      <c r="I1712" s="22">
        <v>2592964.1168289278</v>
      </c>
      <c r="J1712" s="22">
        <v>4609735.8831710722</v>
      </c>
      <c r="K1712" s="23">
        <v>1.34E-11</v>
      </c>
    </row>
    <row r="1713" spans="1:11">
      <c r="A1713" s="20" t="s">
        <v>3551</v>
      </c>
      <c r="B1713" s="21" t="s">
        <v>24</v>
      </c>
      <c r="C1713" s="20" t="s">
        <v>111</v>
      </c>
      <c r="D1713" s="20" t="s">
        <v>112</v>
      </c>
      <c r="E1713" s="20" t="s">
        <v>346</v>
      </c>
      <c r="F1713" s="20" t="s">
        <v>3552</v>
      </c>
      <c r="G1713" s="22">
        <v>15.893926439538097</v>
      </c>
      <c r="H1713" s="22">
        <v>0.7000051154702297</v>
      </c>
      <c r="I1713" s="22">
        <v>1150870.3755215579</v>
      </c>
      <c r="J1713" s="22">
        <v>2685429.6244784421</v>
      </c>
      <c r="K1713" s="23">
        <v>3.2799999999999999E-11</v>
      </c>
    </row>
    <row r="1714" spans="1:11">
      <c r="A1714" s="20" t="s">
        <v>3553</v>
      </c>
      <c r="B1714" s="21" t="s">
        <v>24</v>
      </c>
      <c r="C1714" s="20" t="s">
        <v>111</v>
      </c>
      <c r="D1714" s="20" t="s">
        <v>112</v>
      </c>
      <c r="E1714" s="20" t="s">
        <v>200</v>
      </c>
      <c r="F1714" s="20" t="s">
        <v>3554</v>
      </c>
      <c r="G1714" s="22">
        <v>13.593375139071508</v>
      </c>
      <c r="H1714" s="22">
        <v>0.85998782064871293</v>
      </c>
      <c r="I1714" s="22">
        <v>138430.04172461753</v>
      </c>
      <c r="J1714" s="22">
        <v>850269.95827538252</v>
      </c>
      <c r="K1714" s="23">
        <v>6.8399999999999999E-12</v>
      </c>
    </row>
    <row r="1715" spans="1:11">
      <c r="A1715" s="20" t="s">
        <v>3555</v>
      </c>
      <c r="B1715" s="21" t="s">
        <v>24</v>
      </c>
      <c r="C1715" s="20" t="s">
        <v>111</v>
      </c>
      <c r="D1715" s="20" t="s">
        <v>112</v>
      </c>
      <c r="E1715" s="20" t="s">
        <v>252</v>
      </c>
      <c r="F1715" s="20" t="s">
        <v>3556</v>
      </c>
      <c r="G1715" s="22">
        <v>14.168527578473547</v>
      </c>
      <c r="H1715" s="22">
        <v>0.81999112806164487</v>
      </c>
      <c r="I1715" s="22">
        <v>112772.85813630042</v>
      </c>
      <c r="J1715" s="22">
        <v>513712.14186369959</v>
      </c>
      <c r="K1715" s="23">
        <v>6.0000000000000003E-12</v>
      </c>
    </row>
    <row r="1716" spans="1:11">
      <c r="A1716" s="20" t="s">
        <v>3557</v>
      </c>
      <c r="B1716" s="21" t="s">
        <v>24</v>
      </c>
      <c r="C1716" s="20" t="s">
        <v>111</v>
      </c>
      <c r="D1716" s="20" t="s">
        <v>112</v>
      </c>
      <c r="E1716" s="20" t="s">
        <v>252</v>
      </c>
      <c r="F1716" s="20" t="s">
        <v>3558</v>
      </c>
      <c r="G1716" s="22">
        <v>14.168513025916631</v>
      </c>
      <c r="H1716" s="22">
        <v>0.8199921400614304</v>
      </c>
      <c r="I1716" s="22">
        <v>106511.55076495133</v>
      </c>
      <c r="J1716" s="22">
        <v>485193.44923504867</v>
      </c>
      <c r="K1716" s="23">
        <v>4.6200000000000001E-12</v>
      </c>
    </row>
    <row r="1717" spans="1:11">
      <c r="A1717" s="20" t="s">
        <v>3559</v>
      </c>
      <c r="B1717" s="21" t="s">
        <v>24</v>
      </c>
      <c r="C1717" s="20" t="s">
        <v>111</v>
      </c>
      <c r="D1717" s="20" t="s">
        <v>112</v>
      </c>
      <c r="E1717" s="20" t="s">
        <v>252</v>
      </c>
      <c r="F1717" s="20" t="s">
        <v>3560</v>
      </c>
      <c r="G1717" s="22">
        <v>14.168550641378008</v>
      </c>
      <c r="H1717" s="22">
        <v>0.81998952424353211</v>
      </c>
      <c r="I1717" s="22">
        <v>130662.22392211403</v>
      </c>
      <c r="J1717" s="22">
        <v>595196.776077886</v>
      </c>
      <c r="K1717" s="23">
        <v>6.8000000000000003E-13</v>
      </c>
    </row>
    <row r="1718" spans="1:11">
      <c r="A1718" s="20" t="s">
        <v>3561</v>
      </c>
      <c r="B1718" s="21" t="s">
        <v>24</v>
      </c>
      <c r="C1718" s="20" t="s">
        <v>111</v>
      </c>
      <c r="D1718" s="20" t="s">
        <v>112</v>
      </c>
      <c r="E1718" s="20" t="s">
        <v>252</v>
      </c>
      <c r="F1718" s="20" t="s">
        <v>3562</v>
      </c>
      <c r="G1718" s="22">
        <v>14.168526677406208</v>
      </c>
      <c r="H1718" s="22">
        <v>0.81999119072279503</v>
      </c>
      <c r="I1718" s="22">
        <v>92745.938803894314</v>
      </c>
      <c r="J1718" s="22">
        <v>422484.06119610567</v>
      </c>
      <c r="K1718" s="23">
        <v>3.508E-12</v>
      </c>
    </row>
    <row r="1719" spans="1:11">
      <c r="A1719" s="20" t="s">
        <v>3563</v>
      </c>
      <c r="B1719" s="21" t="s">
        <v>24</v>
      </c>
      <c r="C1719" s="20" t="s">
        <v>111</v>
      </c>
      <c r="D1719" s="20" t="s">
        <v>112</v>
      </c>
      <c r="E1719" s="20" t="s">
        <v>3166</v>
      </c>
      <c r="F1719" s="20" t="s">
        <v>3564</v>
      </c>
      <c r="G1719" s="22">
        <v>14.168501472265698</v>
      </c>
      <c r="H1719" s="22">
        <v>0.81999294351420737</v>
      </c>
      <c r="I1719" s="22">
        <v>54285.808066759397</v>
      </c>
      <c r="J1719" s="22">
        <v>247290.1919332406</v>
      </c>
      <c r="K1719" s="23">
        <v>4.8040000000000001E-12</v>
      </c>
    </row>
    <row r="1720" spans="1:11">
      <c r="A1720" s="20" t="s">
        <v>3565</v>
      </c>
      <c r="B1720" s="21" t="s">
        <v>24</v>
      </c>
      <c r="C1720" s="20" t="s">
        <v>111</v>
      </c>
      <c r="D1720" s="20" t="s">
        <v>112</v>
      </c>
      <c r="E1720" s="20" t="s">
        <v>1714</v>
      </c>
      <c r="F1720" s="20" t="s">
        <v>3566</v>
      </c>
      <c r="G1720" s="22">
        <v>14.168531373544278</v>
      </c>
      <c r="H1720" s="22">
        <v>0.81999086414852029</v>
      </c>
      <c r="I1720" s="22">
        <v>50358.99582753826</v>
      </c>
      <c r="J1720" s="22">
        <v>229399.00417246175</v>
      </c>
      <c r="K1720" s="23">
        <v>4.2280000000000002E-12</v>
      </c>
    </row>
    <row r="1721" spans="1:11">
      <c r="A1721" s="20" t="s">
        <v>3567</v>
      </c>
      <c r="B1721" s="21" t="s">
        <v>24</v>
      </c>
      <c r="C1721" s="20" t="s">
        <v>111</v>
      </c>
      <c r="D1721" s="20" t="s">
        <v>112</v>
      </c>
      <c r="E1721" s="20" t="s">
        <v>1714</v>
      </c>
      <c r="F1721" s="20" t="s">
        <v>3568</v>
      </c>
      <c r="G1721" s="22">
        <v>14.168534807310563</v>
      </c>
      <c r="H1721" s="22">
        <v>0.81999062536087886</v>
      </c>
      <c r="I1721" s="22">
        <v>42076.11126564673</v>
      </c>
      <c r="J1721" s="22">
        <v>191667.88873435327</v>
      </c>
      <c r="K1721" s="23">
        <v>3.9280000000000002E-12</v>
      </c>
    </row>
    <row r="1722" spans="1:11">
      <c r="A1722" s="20" t="s">
        <v>3569</v>
      </c>
      <c r="B1722" s="21" t="s">
        <v>24</v>
      </c>
      <c r="C1722" s="20" t="s">
        <v>111</v>
      </c>
      <c r="D1722" s="20" t="s">
        <v>112</v>
      </c>
      <c r="E1722" s="20" t="s">
        <v>200</v>
      </c>
      <c r="F1722" s="20" t="s">
        <v>3570</v>
      </c>
      <c r="G1722" s="22">
        <v>14.168545164648648</v>
      </c>
      <c r="H1722" s="22">
        <v>0.81998990510092851</v>
      </c>
      <c r="I1722" s="22">
        <v>101496.35187760777</v>
      </c>
      <c r="J1722" s="22">
        <v>462340.64812239225</v>
      </c>
      <c r="K1722" s="23">
        <v>3.04E-12</v>
      </c>
    </row>
    <row r="1723" spans="1:11">
      <c r="A1723" s="20" t="s">
        <v>3571</v>
      </c>
      <c r="B1723" s="21" t="s">
        <v>24</v>
      </c>
      <c r="C1723" s="20" t="s">
        <v>111</v>
      </c>
      <c r="D1723" s="20" t="s">
        <v>112</v>
      </c>
      <c r="E1723" s="20" t="s">
        <v>1714</v>
      </c>
      <c r="F1723" s="20" t="s">
        <v>3572</v>
      </c>
      <c r="G1723" s="22">
        <v>14.168555906381645</v>
      </c>
      <c r="H1723" s="22">
        <v>0.81998915810976047</v>
      </c>
      <c r="I1723" s="22">
        <v>43670.990264255888</v>
      </c>
      <c r="J1723" s="22">
        <v>198931.0097357441</v>
      </c>
      <c r="K1723" s="23">
        <v>1.316E-12</v>
      </c>
    </row>
    <row r="1724" spans="1:11">
      <c r="A1724" s="20" t="s">
        <v>3573</v>
      </c>
      <c r="B1724" s="21" t="s">
        <v>24</v>
      </c>
      <c r="C1724" s="20" t="s">
        <v>111</v>
      </c>
      <c r="D1724" s="20" t="s">
        <v>112</v>
      </c>
      <c r="E1724" s="20" t="s">
        <v>1714</v>
      </c>
      <c r="F1724" s="20" t="s">
        <v>3574</v>
      </c>
      <c r="G1724" s="22">
        <v>14.168530436502502</v>
      </c>
      <c r="H1724" s="22">
        <v>0.81999092931136985</v>
      </c>
      <c r="I1724" s="22">
        <v>47325.824756606373</v>
      </c>
      <c r="J1724" s="22">
        <v>215582.17524339363</v>
      </c>
      <c r="K1724" s="23">
        <v>4.6640000000000003E-12</v>
      </c>
    </row>
    <row r="1725" spans="1:11">
      <c r="A1725" s="20" t="s">
        <v>3575</v>
      </c>
      <c r="B1725" s="21" t="s">
        <v>24</v>
      </c>
      <c r="C1725" s="20" t="s">
        <v>111</v>
      </c>
      <c r="D1725" s="20" t="s">
        <v>112</v>
      </c>
      <c r="E1725" s="20" t="s">
        <v>1714</v>
      </c>
      <c r="F1725" s="20" t="s">
        <v>3576</v>
      </c>
      <c r="G1725" s="22">
        <v>14.16852054669496</v>
      </c>
      <c r="H1725" s="22">
        <v>0.81999161705876489</v>
      </c>
      <c r="I1725" s="22">
        <v>63113.819193324089</v>
      </c>
      <c r="J1725" s="22">
        <v>287502.18080667593</v>
      </c>
      <c r="K1725" s="23">
        <v>1.716E-12</v>
      </c>
    </row>
    <row r="1726" spans="1:11">
      <c r="A1726" s="20" t="s">
        <v>3577</v>
      </c>
      <c r="B1726" s="21" t="s">
        <v>24</v>
      </c>
      <c r="C1726" s="20" t="s">
        <v>111</v>
      </c>
      <c r="D1726" s="20" t="s">
        <v>112</v>
      </c>
      <c r="E1726" s="20" t="s">
        <v>1714</v>
      </c>
      <c r="F1726" s="20" t="s">
        <v>3578</v>
      </c>
      <c r="G1726" s="22">
        <v>14.16853832176581</v>
      </c>
      <c r="H1726" s="22">
        <v>0.8199903809620438</v>
      </c>
      <c r="I1726" s="22">
        <v>60431.029207232277</v>
      </c>
      <c r="J1726" s="22">
        <v>275278.97079276771</v>
      </c>
      <c r="K1726" s="23">
        <v>3.9479999999999997E-12</v>
      </c>
    </row>
    <row r="1727" spans="1:11">
      <c r="A1727" s="20" t="s">
        <v>3579</v>
      </c>
      <c r="B1727" s="21" t="s">
        <v>24</v>
      </c>
      <c r="C1727" s="20" t="s">
        <v>111</v>
      </c>
      <c r="D1727" s="20" t="s">
        <v>112</v>
      </c>
      <c r="E1727" s="20" t="s">
        <v>3166</v>
      </c>
      <c r="F1727" s="20" t="s">
        <v>3580</v>
      </c>
      <c r="G1727" s="22">
        <v>14.16853997987632</v>
      </c>
      <c r="H1727" s="22">
        <v>0.8199902656553324</v>
      </c>
      <c r="I1727" s="22">
        <v>64941.931849791385</v>
      </c>
      <c r="J1727" s="22">
        <v>295827.06815020862</v>
      </c>
      <c r="K1727" s="23">
        <v>4.9640000000000003E-12</v>
      </c>
    </row>
    <row r="1728" spans="1:11">
      <c r="A1728" s="20" t="s">
        <v>3581</v>
      </c>
      <c r="B1728" s="21" t="s">
        <v>24</v>
      </c>
      <c r="C1728" s="20" t="s">
        <v>111</v>
      </c>
      <c r="D1728" s="20" t="s">
        <v>112</v>
      </c>
      <c r="E1728" s="20" t="s">
        <v>200</v>
      </c>
      <c r="F1728" s="20" t="s">
        <v>3582</v>
      </c>
      <c r="G1728" s="22">
        <v>16.756652027899769</v>
      </c>
      <c r="H1728" s="22">
        <v>0.64001029013214406</v>
      </c>
      <c r="I1728" s="22">
        <v>557408.0667593882</v>
      </c>
      <c r="J1728" s="22">
        <v>990991.9332406118</v>
      </c>
      <c r="K1728" s="23">
        <v>5.6000000000000004E-13</v>
      </c>
    </row>
    <row r="1729" spans="1:11">
      <c r="A1729" s="20" t="s">
        <v>3583</v>
      </c>
      <c r="B1729" s="21" t="s">
        <v>24</v>
      </c>
      <c r="C1729" s="20" t="s">
        <v>111</v>
      </c>
      <c r="D1729" s="20" t="s">
        <v>112</v>
      </c>
      <c r="E1729" s="20" t="s">
        <v>378</v>
      </c>
      <c r="F1729" s="20" t="s">
        <v>3584</v>
      </c>
      <c r="G1729" s="22">
        <v>12.730230853792598</v>
      </c>
      <c r="H1729" s="22">
        <v>0.9200117626013492</v>
      </c>
      <c r="I1729" s="22">
        <v>32743.184979137703</v>
      </c>
      <c r="J1729" s="22">
        <v>376606.81502086227</v>
      </c>
      <c r="K1729" s="23">
        <v>3.3479999999999999E-12</v>
      </c>
    </row>
    <row r="1730" spans="1:11">
      <c r="A1730" s="20" t="s">
        <v>3585</v>
      </c>
      <c r="B1730" s="21" t="s">
        <v>24</v>
      </c>
      <c r="C1730" s="20" t="s">
        <v>111</v>
      </c>
      <c r="D1730" s="20" t="s">
        <v>112</v>
      </c>
      <c r="E1730" s="20" t="s">
        <v>378</v>
      </c>
      <c r="F1730" s="20" t="s">
        <v>3586</v>
      </c>
      <c r="G1730" s="22">
        <v>12.730231274351848</v>
      </c>
      <c r="H1730" s="22">
        <v>0.92001173335522612</v>
      </c>
      <c r="I1730" s="22">
        <v>12461.292072322678</v>
      </c>
      <c r="J1730" s="22">
        <v>143327.70792767731</v>
      </c>
      <c r="K1730" s="23">
        <v>3.0479999999999999E-12</v>
      </c>
    </row>
    <row r="1731" spans="1:11">
      <c r="A1731" s="20" t="s">
        <v>3587</v>
      </c>
      <c r="B1731" s="21" t="s">
        <v>24</v>
      </c>
      <c r="C1731" s="20" t="s">
        <v>111</v>
      </c>
      <c r="D1731" s="20" t="s">
        <v>112</v>
      </c>
      <c r="E1731" s="20" t="s">
        <v>222</v>
      </c>
      <c r="F1731" s="20" t="s">
        <v>3588</v>
      </c>
      <c r="G1731" s="22">
        <v>12.730272021661836</v>
      </c>
      <c r="H1731" s="22">
        <v>0.92000889974535216</v>
      </c>
      <c r="I1731" s="22">
        <v>12171.205841446452</v>
      </c>
      <c r="J1731" s="22">
        <v>139985.79415855356</v>
      </c>
      <c r="K1731" s="23">
        <v>6.4600000000000003E-12</v>
      </c>
    </row>
    <row r="1732" spans="1:11">
      <c r="A1732" s="20" t="s">
        <v>3589</v>
      </c>
      <c r="B1732" s="21" t="s">
        <v>24</v>
      </c>
      <c r="C1732" s="20" t="s">
        <v>111</v>
      </c>
      <c r="D1732" s="20" t="s">
        <v>112</v>
      </c>
      <c r="E1732" s="20" t="s">
        <v>222</v>
      </c>
      <c r="F1732" s="20" t="s">
        <v>3590</v>
      </c>
      <c r="G1732" s="22">
        <v>12.730290456431534</v>
      </c>
      <c r="H1732" s="22">
        <v>0.92000761777249418</v>
      </c>
      <c r="I1732" s="22">
        <v>10506.599443671752</v>
      </c>
      <c r="J1732" s="22">
        <v>120838.40055632824</v>
      </c>
      <c r="K1732" s="23">
        <v>1.8319999999999999E-12</v>
      </c>
    </row>
    <row r="1733" spans="1:11">
      <c r="A1733" s="20" t="s">
        <v>3591</v>
      </c>
      <c r="B1733" s="21" t="s">
        <v>24</v>
      </c>
      <c r="C1733" s="20" t="s">
        <v>113</v>
      </c>
      <c r="D1733" s="20" t="s">
        <v>114</v>
      </c>
      <c r="E1733" s="20" t="s">
        <v>213</v>
      </c>
      <c r="F1733" s="20" t="s">
        <v>3592</v>
      </c>
      <c r="G1733" s="22">
        <v>22.725278953443631</v>
      </c>
      <c r="H1733" s="22">
        <v>0.22494583077582542</v>
      </c>
      <c r="I1733" s="22">
        <v>402873.15716272593</v>
      </c>
      <c r="J1733" s="22">
        <v>116926.84283727405</v>
      </c>
      <c r="K1733" s="23">
        <v>1.1999999999999999E-13</v>
      </c>
    </row>
    <row r="1734" spans="1:11">
      <c r="A1734" s="20" t="s">
        <v>3593</v>
      </c>
      <c r="B1734" s="21" t="s">
        <v>24</v>
      </c>
      <c r="C1734" s="20" t="s">
        <v>111</v>
      </c>
      <c r="D1734" s="20" t="s">
        <v>112</v>
      </c>
      <c r="E1734" s="20" t="s">
        <v>378</v>
      </c>
      <c r="F1734" s="20" t="s">
        <v>3594</v>
      </c>
      <c r="G1734" s="22">
        <v>12.730234554392771</v>
      </c>
      <c r="H1734" s="22">
        <v>0.92001150525780451</v>
      </c>
      <c r="I1734" s="22">
        <v>107534.85257301804</v>
      </c>
      <c r="J1734" s="22">
        <v>1236844.1474269819</v>
      </c>
      <c r="K1734" s="23">
        <v>2.432E-11</v>
      </c>
    </row>
    <row r="1735" spans="1:11">
      <c r="A1735" s="20" t="s">
        <v>3595</v>
      </c>
      <c r="B1735" s="21" t="s">
        <v>24</v>
      </c>
      <c r="C1735" s="20" t="s">
        <v>111</v>
      </c>
      <c r="D1735" s="20" t="s">
        <v>112</v>
      </c>
      <c r="E1735" s="20" t="s">
        <v>378</v>
      </c>
      <c r="F1735" s="20" t="s">
        <v>3596</v>
      </c>
      <c r="G1735" s="22">
        <v>12.155196318651766</v>
      </c>
      <c r="H1735" s="22">
        <v>0.96000025600474503</v>
      </c>
      <c r="I1735" s="22">
        <v>66931.571627260128</v>
      </c>
      <c r="J1735" s="22">
        <v>1606368.4283727398</v>
      </c>
      <c r="K1735" s="23">
        <v>1.3959999999999999E-12</v>
      </c>
    </row>
    <row r="1736" spans="1:11">
      <c r="A1736" s="20" t="s">
        <v>3597</v>
      </c>
      <c r="B1736" s="21" t="s">
        <v>24</v>
      </c>
      <c r="C1736" s="20" t="s">
        <v>111</v>
      </c>
      <c r="D1736" s="20" t="s">
        <v>112</v>
      </c>
      <c r="E1736" s="20" t="s">
        <v>222</v>
      </c>
      <c r="F1736" s="20" t="s">
        <v>3598</v>
      </c>
      <c r="G1736" s="22">
        <v>17.187761935623247</v>
      </c>
      <c r="H1736" s="22">
        <v>0.61003046344761847</v>
      </c>
      <c r="I1736" s="22">
        <v>361033.79694019485</v>
      </c>
      <c r="J1736" s="22">
        <v>564766.20305980521</v>
      </c>
      <c r="K1736" s="23">
        <v>4.0999999999999999E-12</v>
      </c>
    </row>
    <row r="1737" spans="1:11">
      <c r="A1737" s="20" t="s">
        <v>3599</v>
      </c>
      <c r="B1737" s="21" t="s">
        <v>24</v>
      </c>
      <c r="C1737" s="20" t="s">
        <v>111</v>
      </c>
      <c r="D1737" s="20" t="s">
        <v>112</v>
      </c>
      <c r="E1737" s="20" t="s">
        <v>378</v>
      </c>
      <c r="F1737" s="20" t="s">
        <v>3600</v>
      </c>
      <c r="G1737" s="22">
        <v>14.167336193447738</v>
      </c>
      <c r="H1737" s="22">
        <v>0.8200739782025217</v>
      </c>
      <c r="I1737" s="22">
        <v>92266.063977746875</v>
      </c>
      <c r="J1737" s="22">
        <v>420533.93602225312</v>
      </c>
      <c r="K1737" s="23">
        <v>7.3599999999999999E-13</v>
      </c>
    </row>
    <row r="1738" spans="1:11">
      <c r="A1738" s="20" t="s">
        <v>3601</v>
      </c>
      <c r="B1738" s="21" t="s">
        <v>24</v>
      </c>
      <c r="C1738" s="20" t="s">
        <v>111</v>
      </c>
      <c r="D1738" s="20" t="s">
        <v>112</v>
      </c>
      <c r="E1738" s="20" t="s">
        <v>378</v>
      </c>
      <c r="F1738" s="20" t="s">
        <v>3602</v>
      </c>
      <c r="G1738" s="22">
        <v>11.72382862695965</v>
      </c>
      <c r="H1738" s="22">
        <v>0.98999800925176284</v>
      </c>
      <c r="I1738" s="22">
        <v>249073.57440890092</v>
      </c>
      <c r="J1738" s="22">
        <v>24653326.4255911</v>
      </c>
      <c r="K1738" s="23">
        <v>7.9599999999999992E-12</v>
      </c>
    </row>
    <row r="1739" spans="1:11">
      <c r="A1739" s="20" t="s">
        <v>3603</v>
      </c>
      <c r="B1739" s="21" t="s">
        <v>24</v>
      </c>
      <c r="C1739" s="20" t="s">
        <v>113</v>
      </c>
      <c r="D1739" s="20" t="s">
        <v>114</v>
      </c>
      <c r="E1739" s="20" t="s">
        <v>904</v>
      </c>
      <c r="F1739" s="20" t="s">
        <v>3604</v>
      </c>
      <c r="G1739" s="22">
        <v>21.304532068062827</v>
      </c>
      <c r="H1739" s="22">
        <v>0.32374603142817621</v>
      </c>
      <c r="I1739" s="22">
        <v>413326.42559109873</v>
      </c>
      <c r="J1739" s="22">
        <v>197873.5744089013</v>
      </c>
      <c r="K1739" s="23">
        <v>3.6199999999999999E-12</v>
      </c>
    </row>
    <row r="1740" spans="1:11">
      <c r="A1740" s="20" t="s">
        <v>3605</v>
      </c>
      <c r="B1740" s="21" t="s">
        <v>24</v>
      </c>
      <c r="C1740" s="20" t="s">
        <v>111</v>
      </c>
      <c r="D1740" s="20" t="s">
        <v>112</v>
      </c>
      <c r="E1740" s="20" t="s">
        <v>378</v>
      </c>
      <c r="F1740" s="20" t="s">
        <v>3606</v>
      </c>
      <c r="G1740" s="22">
        <v>14.60001508295626</v>
      </c>
      <c r="H1740" s="22">
        <v>0.78998504290985683</v>
      </c>
      <c r="I1740" s="22">
        <v>696199.58275382465</v>
      </c>
      <c r="J1740" s="22">
        <v>2618800.4172461755</v>
      </c>
      <c r="K1740" s="23">
        <v>6.1400000000000003E-11</v>
      </c>
    </row>
    <row r="1741" spans="1:11">
      <c r="A1741" s="20" t="s">
        <v>3607</v>
      </c>
      <c r="B1741" s="21" t="s">
        <v>24</v>
      </c>
      <c r="C1741" s="20" t="s">
        <v>111</v>
      </c>
      <c r="D1741" s="20" t="s">
        <v>112</v>
      </c>
      <c r="E1741" s="20" t="s">
        <v>378</v>
      </c>
      <c r="F1741" s="20" t="s">
        <v>3608</v>
      </c>
      <c r="G1741" s="22">
        <v>14.881018270035852</v>
      </c>
      <c r="H1741" s="22">
        <v>0.77044379206982949</v>
      </c>
      <c r="I1741" s="22">
        <v>2138499.7218358824</v>
      </c>
      <c r="J1741" s="22">
        <v>7177300.2781641176</v>
      </c>
      <c r="K1741" s="23">
        <v>4.5600000000000003E-11</v>
      </c>
    </row>
    <row r="1742" spans="1:11">
      <c r="A1742" s="20" t="s">
        <v>3609</v>
      </c>
      <c r="B1742" s="21" t="s">
        <v>24</v>
      </c>
      <c r="C1742" s="20" t="s">
        <v>111</v>
      </c>
      <c r="D1742" s="20" t="s">
        <v>112</v>
      </c>
      <c r="E1742" s="20" t="s">
        <v>286</v>
      </c>
      <c r="F1742" s="20" t="s">
        <v>3610</v>
      </c>
      <c r="G1742" s="22">
        <v>16.469256455147306</v>
      </c>
      <c r="H1742" s="22">
        <v>0.65999607405095229</v>
      </c>
      <c r="I1742" s="22">
        <v>2932499.8609179417</v>
      </c>
      <c r="J1742" s="22">
        <v>5692400.1390820583</v>
      </c>
      <c r="K1742" s="23">
        <v>2.2800000000000001E-11</v>
      </c>
    </row>
    <row r="1743" spans="1:11">
      <c r="A1743" s="20" t="s">
        <v>3611</v>
      </c>
      <c r="B1743" s="21" t="s">
        <v>24</v>
      </c>
      <c r="C1743" s="20" t="s">
        <v>111</v>
      </c>
      <c r="D1743" s="20" t="s">
        <v>112</v>
      </c>
      <c r="E1743" s="20" t="s">
        <v>346</v>
      </c>
      <c r="F1743" s="20" t="s">
        <v>3612</v>
      </c>
      <c r="G1743" s="22">
        <v>12.730339169249342</v>
      </c>
      <c r="H1743" s="22">
        <v>0.92000423023300815</v>
      </c>
      <c r="I1743" s="22">
        <v>130271.43115438112</v>
      </c>
      <c r="J1743" s="22">
        <v>1498207.568845619</v>
      </c>
      <c r="K1743" s="23">
        <v>1.036E-11</v>
      </c>
    </row>
    <row r="1744" spans="1:11">
      <c r="A1744" s="20" t="s">
        <v>3613</v>
      </c>
      <c r="B1744" s="21" t="s">
        <v>24</v>
      </c>
      <c r="C1744" s="20" t="s">
        <v>111</v>
      </c>
      <c r="D1744" s="20" t="s">
        <v>112</v>
      </c>
      <c r="E1744" s="20" t="s">
        <v>200</v>
      </c>
      <c r="F1744" s="20" t="s">
        <v>3614</v>
      </c>
      <c r="G1744" s="22">
        <v>13.736876907426247</v>
      </c>
      <c r="H1744" s="22">
        <v>0.85000855998426661</v>
      </c>
      <c r="I1744" s="22">
        <v>265394.85396383866</v>
      </c>
      <c r="J1744" s="22">
        <v>1504005.1460361613</v>
      </c>
      <c r="K1744" s="23">
        <v>6.7600000000000003E-12</v>
      </c>
    </row>
    <row r="1745" spans="1:11">
      <c r="A1745" s="20" t="s">
        <v>3615</v>
      </c>
      <c r="B1745" s="21" t="s">
        <v>24</v>
      </c>
      <c r="C1745" s="20" t="s">
        <v>111</v>
      </c>
      <c r="D1745" s="20" t="s">
        <v>112</v>
      </c>
      <c r="E1745" s="20" t="s">
        <v>286</v>
      </c>
      <c r="F1745" s="20" t="s">
        <v>3616</v>
      </c>
      <c r="G1745" s="22">
        <v>14.024652429146057</v>
      </c>
      <c r="H1745" s="22">
        <v>0.8299963540232228</v>
      </c>
      <c r="I1745" s="22">
        <v>2759856.1891515986</v>
      </c>
      <c r="J1745" s="22">
        <v>13474243.810848402</v>
      </c>
      <c r="K1745" s="23">
        <v>7.9999999999999998E-12</v>
      </c>
    </row>
    <row r="1746" spans="1:11">
      <c r="A1746" s="20" t="s">
        <v>3617</v>
      </c>
      <c r="B1746" s="21" t="s">
        <v>24</v>
      </c>
      <c r="C1746" s="20" t="s">
        <v>111</v>
      </c>
      <c r="D1746" s="20" t="s">
        <v>112</v>
      </c>
      <c r="E1746" s="20" t="s">
        <v>252</v>
      </c>
      <c r="F1746" s="20" t="s">
        <v>3618</v>
      </c>
      <c r="G1746" s="22">
        <v>12.874129449394278</v>
      </c>
      <c r="H1746" s="22">
        <v>0.91000490616173313</v>
      </c>
      <c r="I1746" s="22">
        <v>144340.43115438108</v>
      </c>
      <c r="J1746" s="22">
        <v>1459529.568845619</v>
      </c>
      <c r="K1746" s="23">
        <v>1.036E-11</v>
      </c>
    </row>
    <row r="1747" spans="1:11">
      <c r="A1747" s="20" t="s">
        <v>3619</v>
      </c>
      <c r="B1747" s="21" t="s">
        <v>24</v>
      </c>
      <c r="C1747" s="20" t="s">
        <v>111</v>
      </c>
      <c r="D1747" s="20" t="s">
        <v>112</v>
      </c>
      <c r="E1747" s="20" t="s">
        <v>252</v>
      </c>
      <c r="F1747" s="20" t="s">
        <v>3620</v>
      </c>
      <c r="G1747" s="22">
        <v>12.874128769918444</v>
      </c>
      <c r="H1747" s="22">
        <v>0.91000495341318188</v>
      </c>
      <c r="I1747" s="22">
        <v>128875.33657858139</v>
      </c>
      <c r="J1747" s="22">
        <v>1303151.6634214185</v>
      </c>
      <c r="K1747" s="23">
        <v>6.3600000000000004E-12</v>
      </c>
    </row>
    <row r="1748" spans="1:11">
      <c r="A1748" s="20" t="s">
        <v>3621</v>
      </c>
      <c r="B1748" s="21" t="s">
        <v>24</v>
      </c>
      <c r="C1748" s="20" t="s">
        <v>111</v>
      </c>
      <c r="D1748" s="20" t="s">
        <v>112</v>
      </c>
      <c r="E1748" s="20" t="s">
        <v>252</v>
      </c>
      <c r="F1748" s="20" t="s">
        <v>3622</v>
      </c>
      <c r="G1748" s="22">
        <v>12.874125059879235</v>
      </c>
      <c r="H1748" s="22">
        <v>0.91000521141312696</v>
      </c>
      <c r="I1748" s="22">
        <v>115162.64116828937</v>
      </c>
      <c r="J1748" s="22">
        <v>1164496.3588317106</v>
      </c>
      <c r="K1748" s="23">
        <v>1.5759999999999999E-11</v>
      </c>
    </row>
    <row r="1749" spans="1:11">
      <c r="A1749" s="20" t="s">
        <v>3623</v>
      </c>
      <c r="B1749" s="21" t="s">
        <v>24</v>
      </c>
      <c r="C1749" s="20" t="s">
        <v>111</v>
      </c>
      <c r="D1749" s="20" t="s">
        <v>112</v>
      </c>
      <c r="E1749" s="20" t="s">
        <v>252</v>
      </c>
      <c r="F1749" s="20" t="s">
        <v>3624</v>
      </c>
      <c r="G1749" s="22">
        <v>12.87414350416563</v>
      </c>
      <c r="H1749" s="22">
        <v>0.91000392877846803</v>
      </c>
      <c r="I1749" s="22">
        <v>85780.38525730175</v>
      </c>
      <c r="J1749" s="22">
        <v>867376.61474269826</v>
      </c>
      <c r="K1749" s="23">
        <v>2.4320000000000001E-12</v>
      </c>
    </row>
    <row r="1750" spans="1:11">
      <c r="A1750" s="20" t="s">
        <v>3625</v>
      </c>
      <c r="B1750" s="21" t="s">
        <v>24</v>
      </c>
      <c r="C1750" s="20" t="s">
        <v>111</v>
      </c>
      <c r="D1750" s="20" t="s">
        <v>112</v>
      </c>
      <c r="E1750" s="20" t="s">
        <v>252</v>
      </c>
      <c r="F1750" s="20" t="s">
        <v>3626</v>
      </c>
      <c r="G1750" s="22">
        <v>12.874123253671202</v>
      </c>
      <c r="H1750" s="22">
        <v>0.91000533701869246</v>
      </c>
      <c r="I1750" s="22">
        <v>102068.79694019466</v>
      </c>
      <c r="J1750" s="22">
        <v>1032096.2030598053</v>
      </c>
      <c r="K1750" s="23">
        <v>6.2000000000000006E-11</v>
      </c>
    </row>
    <row r="1751" spans="1:11">
      <c r="A1751" s="20" t="s">
        <v>3627</v>
      </c>
      <c r="B1751" s="21" t="s">
        <v>24</v>
      </c>
      <c r="C1751" s="20" t="s">
        <v>111</v>
      </c>
      <c r="D1751" s="20" t="s">
        <v>112</v>
      </c>
      <c r="E1751" s="20" t="s">
        <v>346</v>
      </c>
      <c r="F1751" s="20" t="s">
        <v>3628</v>
      </c>
      <c r="G1751" s="22">
        <v>12.874126970343212</v>
      </c>
      <c r="H1751" s="22">
        <v>0.91000507855749568</v>
      </c>
      <c r="I1751" s="22">
        <v>159598.97357440888</v>
      </c>
      <c r="J1751" s="22">
        <v>1613823.0264255912</v>
      </c>
      <c r="K1751" s="23">
        <v>1.016E-11</v>
      </c>
    </row>
    <row r="1752" spans="1:11">
      <c r="A1752" s="20" t="s">
        <v>3629</v>
      </c>
      <c r="B1752" s="21" t="s">
        <v>24</v>
      </c>
      <c r="C1752" s="20" t="s">
        <v>113</v>
      </c>
      <c r="D1752" s="20" t="s">
        <v>114</v>
      </c>
      <c r="E1752" s="20" t="s">
        <v>346</v>
      </c>
      <c r="F1752" s="20" t="s">
        <v>3630</v>
      </c>
      <c r="G1752" s="22">
        <v>22.081902919202903</v>
      </c>
      <c r="H1752" s="22">
        <v>0.26968686236419315</v>
      </c>
      <c r="I1752" s="22">
        <v>10342256.467315715</v>
      </c>
      <c r="J1752" s="22">
        <v>3819143.5326842847</v>
      </c>
      <c r="K1752" s="23">
        <v>4.6559999999999997E-10</v>
      </c>
    </row>
    <row r="1753" spans="1:11">
      <c r="A1753" s="20" t="s">
        <v>3631</v>
      </c>
      <c r="B1753" s="21" t="s">
        <v>24</v>
      </c>
      <c r="C1753" s="20" t="s">
        <v>111</v>
      </c>
      <c r="D1753" s="20" t="s">
        <v>112</v>
      </c>
      <c r="E1753" s="20" t="s">
        <v>520</v>
      </c>
      <c r="F1753" s="20" t="s">
        <v>3632</v>
      </c>
      <c r="G1753" s="22">
        <v>12.011409474313687</v>
      </c>
      <c r="H1753" s="22">
        <v>0.96999934114647512</v>
      </c>
      <c r="I1753" s="22">
        <v>3341191.3769123773</v>
      </c>
      <c r="J1753" s="22">
        <v>108029408.62308763</v>
      </c>
      <c r="K1753" s="23">
        <v>4.4247999999999999E-9</v>
      </c>
    </row>
    <row r="1754" spans="1:11">
      <c r="A1754" s="20" t="s">
        <v>3633</v>
      </c>
      <c r="B1754" s="21" t="s">
        <v>24</v>
      </c>
      <c r="C1754" s="20" t="s">
        <v>111</v>
      </c>
      <c r="D1754" s="20" t="s">
        <v>112</v>
      </c>
      <c r="E1754" s="20" t="s">
        <v>520</v>
      </c>
      <c r="F1754" s="20" t="s">
        <v>3634</v>
      </c>
      <c r="G1754" s="22">
        <v>11.867614588517281</v>
      </c>
      <c r="H1754" s="22">
        <v>0.97999898549949371</v>
      </c>
      <c r="I1754" s="22">
        <v>787727.95549373981</v>
      </c>
      <c r="J1754" s="22">
        <v>38596672.044506259</v>
      </c>
      <c r="K1754" s="23">
        <v>4.4439999999999999E-10</v>
      </c>
    </row>
    <row r="1755" spans="1:11">
      <c r="A1755" s="20" t="s">
        <v>3635</v>
      </c>
      <c r="B1755" s="21" t="s">
        <v>24</v>
      </c>
      <c r="C1755" s="20" t="s">
        <v>111</v>
      </c>
      <c r="D1755" s="20" t="s">
        <v>112</v>
      </c>
      <c r="E1755" s="20" t="s">
        <v>381</v>
      </c>
      <c r="F1755" s="20" t="s">
        <v>3636</v>
      </c>
      <c r="G1755" s="22">
        <v>12.298935385474191</v>
      </c>
      <c r="H1755" s="22">
        <v>0.95000449336062642</v>
      </c>
      <c r="I1755" s="22">
        <v>501544.92350486782</v>
      </c>
      <c r="J1755" s="22">
        <v>9530255.0764951315</v>
      </c>
      <c r="K1755" s="23">
        <v>2.132E-11</v>
      </c>
    </row>
    <row r="1756" spans="1:11">
      <c r="A1756" s="20" t="s">
        <v>3637</v>
      </c>
      <c r="B1756" s="21" t="s">
        <v>24</v>
      </c>
      <c r="C1756" s="20" t="s">
        <v>111</v>
      </c>
      <c r="D1756" s="20" t="s">
        <v>112</v>
      </c>
      <c r="E1756" s="20" t="s">
        <v>381</v>
      </c>
      <c r="F1756" s="20" t="s">
        <v>3638</v>
      </c>
      <c r="G1756" s="22">
        <v>12.442763186408357</v>
      </c>
      <c r="H1756" s="22">
        <v>0.94000256005505167</v>
      </c>
      <c r="I1756" s="22">
        <v>553728.37273991713</v>
      </c>
      <c r="J1756" s="22">
        <v>8675471.6272600833</v>
      </c>
      <c r="K1756" s="23">
        <v>2.8280000000000001E-11</v>
      </c>
    </row>
    <row r="1757" spans="1:11">
      <c r="A1757" s="20" t="s">
        <v>3639</v>
      </c>
      <c r="B1757" s="21" t="s">
        <v>24</v>
      </c>
      <c r="C1757" s="20" t="s">
        <v>113</v>
      </c>
      <c r="D1757" s="20" t="s">
        <v>114</v>
      </c>
      <c r="E1757" s="20" t="s">
        <v>197</v>
      </c>
      <c r="F1757" s="20" t="s">
        <v>3640</v>
      </c>
      <c r="G1757" s="22">
        <v>20.207726311743226</v>
      </c>
      <c r="H1757" s="22">
        <v>0.40001903256305804</v>
      </c>
      <c r="I1757" s="22">
        <v>624340.19471488183</v>
      </c>
      <c r="J1757" s="22">
        <v>416259.80528511817</v>
      </c>
      <c r="K1757" s="23">
        <v>3.1599999999999999E-12</v>
      </c>
    </row>
    <row r="1758" spans="1:11">
      <c r="A1758" s="20" t="s">
        <v>3641</v>
      </c>
      <c r="B1758" s="21" t="s">
        <v>24</v>
      </c>
      <c r="C1758" s="20" t="s">
        <v>111</v>
      </c>
      <c r="D1758" s="20" t="s">
        <v>112</v>
      </c>
      <c r="E1758" s="20" t="s">
        <v>231</v>
      </c>
      <c r="F1758" s="20" t="s">
        <v>3293</v>
      </c>
      <c r="G1758" s="22">
        <v>16.612921699291963</v>
      </c>
      <c r="H1758" s="22">
        <v>0.65000544511182456</v>
      </c>
      <c r="I1758" s="22">
        <v>336134.7705146037</v>
      </c>
      <c r="J1758" s="22">
        <v>624265.2294853963</v>
      </c>
      <c r="K1758" s="23">
        <v>5.5199999999999999E-12</v>
      </c>
    </row>
    <row r="1759" spans="1:11">
      <c r="A1759" s="20" t="s">
        <v>3642</v>
      </c>
      <c r="B1759" s="21" t="s">
        <v>24</v>
      </c>
      <c r="C1759" s="20" t="s">
        <v>111</v>
      </c>
      <c r="D1759" s="20" t="s">
        <v>112</v>
      </c>
      <c r="E1759" s="20" t="s">
        <v>261</v>
      </c>
      <c r="F1759" s="20" t="s">
        <v>3643</v>
      </c>
      <c r="G1759" s="22">
        <v>17.906436567164178</v>
      </c>
      <c r="H1759" s="22">
        <v>0.56005308990513369</v>
      </c>
      <c r="I1759" s="22">
        <v>330136.16133518767</v>
      </c>
      <c r="J1759" s="22">
        <v>420263.83866481233</v>
      </c>
      <c r="K1759" s="23">
        <v>3.4399999999999999E-12</v>
      </c>
    </row>
    <row r="1760" spans="1:11">
      <c r="A1760" s="20" t="s">
        <v>3644</v>
      </c>
      <c r="B1760" s="21" t="s">
        <v>24</v>
      </c>
      <c r="C1760" s="20" t="s">
        <v>111</v>
      </c>
      <c r="D1760" s="20" t="s">
        <v>112</v>
      </c>
      <c r="E1760" s="20" t="s">
        <v>197</v>
      </c>
      <c r="F1760" s="20" t="s">
        <v>3645</v>
      </c>
      <c r="G1760" s="22">
        <v>15.031476368361215</v>
      </c>
      <c r="H1760" s="22">
        <v>0.75998078105972078</v>
      </c>
      <c r="I1760" s="22">
        <v>147779.83310152992</v>
      </c>
      <c r="J1760" s="22">
        <v>467920.16689847008</v>
      </c>
      <c r="K1760" s="23">
        <v>1.4000000000000001E-12</v>
      </c>
    </row>
    <row r="1761" spans="1:11">
      <c r="A1761" s="20" t="s">
        <v>3646</v>
      </c>
      <c r="B1761" s="21" t="s">
        <v>24</v>
      </c>
      <c r="C1761" s="20" t="s">
        <v>113</v>
      </c>
      <c r="D1761" s="20" t="s">
        <v>114</v>
      </c>
      <c r="E1761" s="20" t="s">
        <v>200</v>
      </c>
      <c r="F1761" s="20" t="s">
        <v>3647</v>
      </c>
      <c r="G1761" s="22">
        <v>19.345523586972398</v>
      </c>
      <c r="H1761" s="22">
        <v>0.45997749742890143</v>
      </c>
      <c r="I1761" s="22">
        <v>369753.40751043113</v>
      </c>
      <c r="J1761" s="22">
        <v>314946.59248956881</v>
      </c>
      <c r="K1761" s="23">
        <v>2.2199999999999998E-12</v>
      </c>
    </row>
    <row r="1762" spans="1:11">
      <c r="A1762" s="20" t="s">
        <v>3648</v>
      </c>
      <c r="B1762" s="21" t="s">
        <v>24</v>
      </c>
      <c r="C1762" s="20" t="s">
        <v>111</v>
      </c>
      <c r="D1762" s="20" t="s">
        <v>112</v>
      </c>
      <c r="E1762" s="20" t="s">
        <v>200</v>
      </c>
      <c r="F1762" s="20" t="s">
        <v>3649</v>
      </c>
      <c r="G1762" s="22">
        <v>15.462456140350877</v>
      </c>
      <c r="H1762" s="22">
        <v>0.73001000414806139</v>
      </c>
      <c r="I1762" s="22">
        <v>523240.61196105706</v>
      </c>
      <c r="J1762" s="22">
        <v>1414759.3880389431</v>
      </c>
      <c r="K1762" s="23">
        <v>3.5080000000000003E-11</v>
      </c>
    </row>
    <row r="1763" spans="1:11">
      <c r="A1763" s="20" t="s">
        <v>3650</v>
      </c>
      <c r="B1763" s="21" t="s">
        <v>24</v>
      </c>
      <c r="C1763" s="20" t="s">
        <v>113</v>
      </c>
      <c r="D1763" s="20" t="s">
        <v>114</v>
      </c>
      <c r="E1763" s="20" t="s">
        <v>200</v>
      </c>
      <c r="F1763" s="20" t="s">
        <v>1266</v>
      </c>
      <c r="G1763" s="22">
        <v>18.913980078563412</v>
      </c>
      <c r="H1763" s="22">
        <v>0.48998747715136221</v>
      </c>
      <c r="I1763" s="22">
        <v>727073.85257301817</v>
      </c>
      <c r="J1763" s="22">
        <v>698526.14742698194</v>
      </c>
      <c r="K1763" s="23">
        <v>1.1599999999999999E-12</v>
      </c>
    </row>
    <row r="1764" spans="1:11">
      <c r="A1764" s="20" t="s">
        <v>3651</v>
      </c>
      <c r="B1764" s="21" t="s">
        <v>24</v>
      </c>
      <c r="C1764" s="20" t="s">
        <v>111</v>
      </c>
      <c r="D1764" s="20" t="s">
        <v>112</v>
      </c>
      <c r="E1764" s="20" t="s">
        <v>197</v>
      </c>
      <c r="F1764" s="20" t="s">
        <v>3652</v>
      </c>
      <c r="G1764" s="22">
        <v>18.482098081023455</v>
      </c>
      <c r="H1764" s="22">
        <v>0.52002099575636618</v>
      </c>
      <c r="I1764" s="22">
        <v>562775.38247566065</v>
      </c>
      <c r="J1764" s="22">
        <v>609724.61752433935</v>
      </c>
      <c r="K1764" s="23">
        <v>5.1800000000000001E-12</v>
      </c>
    </row>
    <row r="1765" spans="1:11">
      <c r="A1765" s="20" t="s">
        <v>3653</v>
      </c>
      <c r="B1765" s="21" t="s">
        <v>24</v>
      </c>
      <c r="C1765" s="20" t="s">
        <v>111</v>
      </c>
      <c r="D1765" s="20" t="s">
        <v>112</v>
      </c>
      <c r="E1765" s="20" t="s">
        <v>381</v>
      </c>
      <c r="F1765" s="20" t="s">
        <v>3654</v>
      </c>
      <c r="G1765" s="22">
        <v>12.586560483810608</v>
      </c>
      <c r="H1765" s="22">
        <v>0.93000274799648064</v>
      </c>
      <c r="I1765" s="22">
        <v>467602.64255911036</v>
      </c>
      <c r="J1765" s="22">
        <v>6212697.3574408898</v>
      </c>
      <c r="K1765" s="23">
        <v>1.8E-12</v>
      </c>
    </row>
    <row r="1766" spans="1:11">
      <c r="A1766" s="20" t="s">
        <v>3655</v>
      </c>
      <c r="B1766" s="21" t="s">
        <v>24</v>
      </c>
      <c r="C1766" s="20" t="s">
        <v>113</v>
      </c>
      <c r="D1766" s="20" t="s">
        <v>114</v>
      </c>
      <c r="E1766" s="20" t="s">
        <v>378</v>
      </c>
      <c r="F1766" s="20" t="s">
        <v>3656</v>
      </c>
      <c r="G1766" s="22">
        <v>19.488995590171065</v>
      </c>
      <c r="H1766" s="22">
        <v>0.45000030666404278</v>
      </c>
      <c r="I1766" s="22">
        <v>763793.37413073715</v>
      </c>
      <c r="J1766" s="22">
        <v>624922.62586926285</v>
      </c>
      <c r="K1766" s="23">
        <v>1.9399999999999998E-12</v>
      </c>
    </row>
    <row r="1767" spans="1:11">
      <c r="A1767" s="20" t="s">
        <v>3657</v>
      </c>
      <c r="B1767" s="21" t="s">
        <v>24</v>
      </c>
      <c r="C1767" s="20" t="s">
        <v>113</v>
      </c>
      <c r="D1767" s="20" t="s">
        <v>114</v>
      </c>
      <c r="E1767" s="20" t="s">
        <v>197</v>
      </c>
      <c r="F1767" s="20" t="s">
        <v>3658</v>
      </c>
      <c r="G1767" s="22">
        <v>19.488976262381414</v>
      </c>
      <c r="H1767" s="22">
        <v>0.45000165073842746</v>
      </c>
      <c r="I1767" s="22">
        <v>247315.55771905428</v>
      </c>
      <c r="J1767" s="22">
        <v>202350.44228094572</v>
      </c>
      <c r="K1767" s="23">
        <v>3.4800000000000001E-12</v>
      </c>
    </row>
    <row r="1768" spans="1:11">
      <c r="A1768" s="20" t="s">
        <v>3659</v>
      </c>
      <c r="B1768" s="21" t="s">
        <v>24</v>
      </c>
      <c r="C1768" s="20" t="s">
        <v>113</v>
      </c>
      <c r="D1768" s="20" t="s">
        <v>114</v>
      </c>
      <c r="E1768" s="20" t="s">
        <v>222</v>
      </c>
      <c r="F1768" s="20" t="s">
        <v>3660</v>
      </c>
      <c r="G1768" s="22">
        <v>19.488991134356663</v>
      </c>
      <c r="H1768" s="22">
        <v>0.45000061652596229</v>
      </c>
      <c r="I1768" s="22">
        <v>251746.8178025035</v>
      </c>
      <c r="J1768" s="22">
        <v>205975.1821974965</v>
      </c>
      <c r="K1768" s="23">
        <v>7.5200000000000003E-12</v>
      </c>
    </row>
    <row r="1769" spans="1:11">
      <c r="A1769" s="20" t="s">
        <v>3661</v>
      </c>
      <c r="B1769" s="21" t="s">
        <v>24</v>
      </c>
      <c r="C1769" s="20" t="s">
        <v>113</v>
      </c>
      <c r="D1769" s="20" t="s">
        <v>114</v>
      </c>
      <c r="E1769" s="20" t="s">
        <v>3059</v>
      </c>
      <c r="F1769" s="20" t="s">
        <v>3662</v>
      </c>
      <c r="G1769" s="22">
        <v>19.488992937578146</v>
      </c>
      <c r="H1769" s="22">
        <v>0.45000049112808443</v>
      </c>
      <c r="I1769" s="22">
        <v>548097.61057023657</v>
      </c>
      <c r="J1769" s="22">
        <v>448444.38942976354</v>
      </c>
      <c r="K1769" s="23">
        <v>1.964E-11</v>
      </c>
    </row>
    <row r="1770" spans="1:11">
      <c r="A1770" s="20" t="s">
        <v>3663</v>
      </c>
      <c r="B1770" s="21" t="s">
        <v>24</v>
      </c>
      <c r="C1770" s="20" t="s">
        <v>113</v>
      </c>
      <c r="D1770" s="20" t="s">
        <v>114</v>
      </c>
      <c r="E1770" s="20" t="s">
        <v>3059</v>
      </c>
      <c r="F1770" s="20" t="s">
        <v>3664</v>
      </c>
      <c r="G1770" s="22">
        <v>19.488985669585226</v>
      </c>
      <c r="H1770" s="22">
        <v>0.45000099655179238</v>
      </c>
      <c r="I1770" s="22">
        <v>508686.37830319896</v>
      </c>
      <c r="J1770" s="22">
        <v>416199.62169680104</v>
      </c>
      <c r="K1770" s="23">
        <v>1.62E-12</v>
      </c>
    </row>
    <row r="1771" spans="1:11">
      <c r="A1771" s="20" t="s">
        <v>3665</v>
      </c>
      <c r="B1771" s="21" t="s">
        <v>24</v>
      </c>
      <c r="C1771" s="20" t="s">
        <v>113</v>
      </c>
      <c r="D1771" s="20" t="s">
        <v>114</v>
      </c>
      <c r="E1771" s="20" t="s">
        <v>3059</v>
      </c>
      <c r="F1771" s="20" t="s">
        <v>3666</v>
      </c>
      <c r="G1771" s="22">
        <v>19.488999201043331</v>
      </c>
      <c r="H1771" s="22">
        <v>0.45000005556026906</v>
      </c>
      <c r="I1771" s="22">
        <v>481190.00139082066</v>
      </c>
      <c r="J1771" s="22">
        <v>393700.99860917934</v>
      </c>
      <c r="K1771" s="23">
        <v>5.98E-12</v>
      </c>
    </row>
    <row r="1772" spans="1:11">
      <c r="A1772" s="20" t="s">
        <v>3667</v>
      </c>
      <c r="B1772" s="21" t="s">
        <v>24</v>
      </c>
      <c r="C1772" s="20" t="s">
        <v>113</v>
      </c>
      <c r="D1772" s="20" t="s">
        <v>114</v>
      </c>
      <c r="E1772" s="20" t="s">
        <v>868</v>
      </c>
      <c r="F1772" s="20" t="s">
        <v>3668</v>
      </c>
      <c r="G1772" s="22">
        <v>19.489003774823569</v>
      </c>
      <c r="H1772" s="22">
        <v>0.44999973749488398</v>
      </c>
      <c r="I1772" s="22">
        <v>536184.2559109875</v>
      </c>
      <c r="J1772" s="22">
        <v>438695.7440890125</v>
      </c>
      <c r="K1772" s="23">
        <v>7.4400000000000006E-12</v>
      </c>
    </row>
    <row r="1773" spans="1:11">
      <c r="A1773" s="20" t="s">
        <v>3669</v>
      </c>
      <c r="B1773" s="21" t="s">
        <v>24</v>
      </c>
      <c r="C1773" s="20" t="s">
        <v>111</v>
      </c>
      <c r="D1773" s="20" t="s">
        <v>112</v>
      </c>
      <c r="E1773" s="20" t="s">
        <v>384</v>
      </c>
      <c r="F1773" s="20" t="s">
        <v>3670</v>
      </c>
      <c r="G1773" s="22">
        <v>11.579999986232286</v>
      </c>
      <c r="H1773" s="22">
        <v>1.000000000957421</v>
      </c>
      <c r="I1773" s="22">
        <v>-0.13908206392874156</v>
      </c>
      <c r="J1773" s="22">
        <v>145267400.13908207</v>
      </c>
      <c r="K1773" s="23">
        <v>8.1959014232000004E-10</v>
      </c>
    </row>
    <row r="1774" spans="1:11">
      <c r="A1774" s="20" t="s">
        <v>3671</v>
      </c>
      <c r="B1774" s="21" t="s">
        <v>24</v>
      </c>
      <c r="C1774" s="20" t="s">
        <v>111</v>
      </c>
      <c r="D1774" s="20" t="s">
        <v>112</v>
      </c>
      <c r="E1774" s="20" t="s">
        <v>222</v>
      </c>
      <c r="F1774" s="20" t="s">
        <v>3672</v>
      </c>
      <c r="G1774" s="22">
        <v>18.338460517584604</v>
      </c>
      <c r="H1774" s="22">
        <v>0.53000969975072298</v>
      </c>
      <c r="I1774" s="22">
        <v>354137.69123783021</v>
      </c>
      <c r="J1774" s="22">
        <v>399362.30876216979</v>
      </c>
      <c r="K1774" s="23">
        <v>4.5999999999999998E-12</v>
      </c>
    </row>
    <row r="1775" spans="1:11">
      <c r="A1775" s="20" t="s">
        <v>3673</v>
      </c>
      <c r="B1775" s="21" t="s">
        <v>24</v>
      </c>
      <c r="C1775" s="20" t="s">
        <v>111</v>
      </c>
      <c r="D1775" s="20" t="s">
        <v>112</v>
      </c>
      <c r="E1775" s="20" t="s">
        <v>213</v>
      </c>
      <c r="F1775" s="20" t="s">
        <v>3674</v>
      </c>
      <c r="G1775" s="22">
        <v>15.188960758947822</v>
      </c>
      <c r="H1775" s="22">
        <v>0.74902915445425444</v>
      </c>
      <c r="I1775" s="22">
        <v>58200.139082058398</v>
      </c>
      <c r="J1775" s="22">
        <v>173699.86091794161</v>
      </c>
      <c r="K1775" s="23">
        <v>4.4239999999999997E-12</v>
      </c>
    </row>
    <row r="1776" spans="1:11">
      <c r="A1776" s="20" t="s">
        <v>3675</v>
      </c>
      <c r="B1776" s="21" t="s">
        <v>24</v>
      </c>
      <c r="C1776" s="20" t="s">
        <v>111</v>
      </c>
      <c r="D1776" s="20" t="s">
        <v>112</v>
      </c>
      <c r="E1776" s="20" t="s">
        <v>213</v>
      </c>
      <c r="F1776" s="20" t="s">
        <v>3676</v>
      </c>
      <c r="G1776" s="22">
        <v>15.185429638854297</v>
      </c>
      <c r="H1776" s="22">
        <v>0.74927471217981245</v>
      </c>
      <c r="I1776" s="22">
        <v>60399.721835883181</v>
      </c>
      <c r="J1776" s="22">
        <v>180500.27816411681</v>
      </c>
      <c r="K1776" s="23">
        <v>2.7320000000000001E-12</v>
      </c>
    </row>
    <row r="1777" spans="1:11">
      <c r="A1777" s="20" t="s">
        <v>3677</v>
      </c>
      <c r="B1777" s="21" t="s">
        <v>24</v>
      </c>
      <c r="C1777" s="20" t="s">
        <v>113</v>
      </c>
      <c r="D1777" s="20" t="s">
        <v>114</v>
      </c>
      <c r="E1777" s="20" t="s">
        <v>397</v>
      </c>
      <c r="F1777" s="20" t="s">
        <v>3678</v>
      </c>
      <c r="G1777" s="22">
        <v>25.097283922200482</v>
      </c>
      <c r="H1777" s="22">
        <v>5.9994163963805185E-2</v>
      </c>
      <c r="I1777" s="22">
        <v>1633542.1418636993</v>
      </c>
      <c r="J1777" s="22">
        <v>104257.85813630065</v>
      </c>
      <c r="K1777" s="23">
        <v>1.7579999999999999E-11</v>
      </c>
    </row>
    <row r="1778" spans="1:11">
      <c r="A1778" s="20" t="s">
        <v>3679</v>
      </c>
      <c r="B1778" s="21" t="s">
        <v>24</v>
      </c>
      <c r="C1778" s="20" t="s">
        <v>111</v>
      </c>
      <c r="D1778" s="20" t="s">
        <v>112</v>
      </c>
      <c r="E1778" s="20" t="s">
        <v>346</v>
      </c>
      <c r="F1778" s="20" t="s">
        <v>3680</v>
      </c>
      <c r="G1778" s="22">
        <v>12.730553427241116</v>
      </c>
      <c r="H1778" s="22">
        <v>0.91998933051174436</v>
      </c>
      <c r="I1778" s="22">
        <v>271508.2058414467</v>
      </c>
      <c r="J1778" s="22">
        <v>3121891.7941585532</v>
      </c>
      <c r="K1778" s="23">
        <v>2.6879999999999999E-11</v>
      </c>
    </row>
    <row r="1779" spans="1:11">
      <c r="A1779" s="20" t="s">
        <v>3681</v>
      </c>
      <c r="B1779" s="21" t="s">
        <v>24</v>
      </c>
      <c r="C1779" s="20" t="s">
        <v>111</v>
      </c>
      <c r="D1779" s="20" t="s">
        <v>112</v>
      </c>
      <c r="E1779" s="20" t="s">
        <v>222</v>
      </c>
      <c r="F1779" s="20" t="s">
        <v>3682</v>
      </c>
      <c r="G1779" s="22">
        <v>17.044690329070267</v>
      </c>
      <c r="H1779" s="22">
        <v>0.61997981021764492</v>
      </c>
      <c r="I1779" s="22">
        <v>264456.05006954091</v>
      </c>
      <c r="J1779" s="22">
        <v>431443.94993045909</v>
      </c>
      <c r="K1779" s="23">
        <v>4.1999999999999998E-13</v>
      </c>
    </row>
    <row r="1780" spans="1:11">
      <c r="A1780" s="20" t="s">
        <v>3683</v>
      </c>
      <c r="B1780" s="21" t="s">
        <v>24</v>
      </c>
      <c r="C1780" s="20" t="s">
        <v>111</v>
      </c>
      <c r="D1780" s="20" t="s">
        <v>112</v>
      </c>
      <c r="E1780" s="20" t="s">
        <v>222</v>
      </c>
      <c r="F1780" s="20" t="s">
        <v>3684</v>
      </c>
      <c r="G1780" s="22">
        <v>13.5923712822356</v>
      </c>
      <c r="H1780" s="22">
        <v>0.86005762988625867</v>
      </c>
      <c r="I1780" s="22">
        <v>155741.86369958273</v>
      </c>
      <c r="J1780" s="22">
        <v>957158.13630041725</v>
      </c>
      <c r="K1780" s="23">
        <v>3.5399999999999999E-12</v>
      </c>
    </row>
    <row r="1781" spans="1:11">
      <c r="A1781" s="20" t="s">
        <v>3685</v>
      </c>
      <c r="B1781" s="21" t="s">
        <v>24</v>
      </c>
      <c r="C1781" s="20" t="s">
        <v>111</v>
      </c>
      <c r="D1781" s="20" t="s">
        <v>112</v>
      </c>
      <c r="E1781" s="20" t="s">
        <v>381</v>
      </c>
      <c r="F1781" s="20" t="s">
        <v>3686</v>
      </c>
      <c r="G1781" s="22">
        <v>12.29903251090975</v>
      </c>
      <c r="H1781" s="22">
        <v>0.94999773915787544</v>
      </c>
      <c r="I1781" s="22">
        <v>917535.03616133705</v>
      </c>
      <c r="J1781" s="22">
        <v>17432335.963838663</v>
      </c>
      <c r="K1781" s="23">
        <v>4.5452E-10</v>
      </c>
    </row>
    <row r="1782" spans="1:11">
      <c r="A1782" s="20" t="s">
        <v>3687</v>
      </c>
      <c r="B1782" s="21" t="s">
        <v>24</v>
      </c>
      <c r="C1782" s="20" t="s">
        <v>111</v>
      </c>
      <c r="D1782" s="20" t="s">
        <v>112</v>
      </c>
      <c r="E1782" s="20" t="s">
        <v>381</v>
      </c>
      <c r="F1782" s="20" t="s">
        <v>3688</v>
      </c>
      <c r="G1782" s="22">
        <v>12.299032714792972</v>
      </c>
      <c r="H1782" s="22">
        <v>0.94999772497962642</v>
      </c>
      <c r="I1782" s="22">
        <v>745765.38108483935</v>
      </c>
      <c r="J1782" s="22">
        <v>14168863.618915161</v>
      </c>
      <c r="K1782" s="23">
        <v>4.3643999999999999E-10</v>
      </c>
    </row>
    <row r="1783" spans="1:11">
      <c r="A1783" s="20" t="s">
        <v>3689</v>
      </c>
      <c r="B1783" s="21" t="s">
        <v>24</v>
      </c>
      <c r="C1783" s="20" t="s">
        <v>111</v>
      </c>
      <c r="D1783" s="20" t="s">
        <v>112</v>
      </c>
      <c r="E1783" s="20" t="s">
        <v>527</v>
      </c>
      <c r="F1783" s="20" t="s">
        <v>3690</v>
      </c>
      <c r="G1783" s="22">
        <v>12.442794290345523</v>
      </c>
      <c r="H1783" s="22">
        <v>0.94000039705524874</v>
      </c>
      <c r="I1783" s="22">
        <v>362751.59944367164</v>
      </c>
      <c r="J1783" s="22">
        <v>5683148.4005563287</v>
      </c>
      <c r="K1783" s="23">
        <v>2.6519999999999999E-11</v>
      </c>
    </row>
    <row r="1784" spans="1:11">
      <c r="A1784" s="20" t="s">
        <v>3691</v>
      </c>
      <c r="B1784" s="21" t="s">
        <v>24</v>
      </c>
      <c r="C1784" s="20" t="s">
        <v>111</v>
      </c>
      <c r="D1784" s="20" t="s">
        <v>112</v>
      </c>
      <c r="E1784" s="20" t="s">
        <v>222</v>
      </c>
      <c r="F1784" s="20" t="s">
        <v>3692</v>
      </c>
      <c r="G1784" s="22">
        <v>14.599539877300613</v>
      </c>
      <c r="H1784" s="22">
        <v>0.79001808920023553</v>
      </c>
      <c r="I1784" s="22">
        <v>260125.59109874823</v>
      </c>
      <c r="J1784" s="22">
        <v>978674.40890125174</v>
      </c>
      <c r="K1784" s="23">
        <v>3.7600000000000001E-12</v>
      </c>
    </row>
    <row r="1785" spans="1:11">
      <c r="A1785" s="20" t="s">
        <v>3693</v>
      </c>
      <c r="B1785" s="21" t="s">
        <v>24</v>
      </c>
      <c r="C1785" s="20" t="s">
        <v>111</v>
      </c>
      <c r="D1785" s="20" t="s">
        <v>112</v>
      </c>
      <c r="E1785" s="20" t="s">
        <v>197</v>
      </c>
      <c r="F1785" s="20" t="s">
        <v>3694</v>
      </c>
      <c r="G1785" s="22">
        <v>17.045075071877328</v>
      </c>
      <c r="H1785" s="22">
        <v>0.6199530548068618</v>
      </c>
      <c r="I1785" s="22">
        <v>356902.0862308761</v>
      </c>
      <c r="J1785" s="22">
        <v>582197.91376912396</v>
      </c>
      <c r="K1785" s="23">
        <v>3.12E-12</v>
      </c>
    </row>
    <row r="1786" spans="1:11">
      <c r="A1786" s="20" t="s">
        <v>3695</v>
      </c>
      <c r="B1786" s="21" t="s">
        <v>24</v>
      </c>
      <c r="C1786" s="20" t="s">
        <v>111</v>
      </c>
      <c r="D1786" s="20" t="s">
        <v>112</v>
      </c>
      <c r="E1786" s="20" t="s">
        <v>197</v>
      </c>
      <c r="F1786" s="20" t="s">
        <v>3696</v>
      </c>
      <c r="G1786" s="22">
        <v>14.887496686986482</v>
      </c>
      <c r="H1786" s="22">
        <v>0.76999327628744907</v>
      </c>
      <c r="I1786" s="22">
        <v>347126.14742698189</v>
      </c>
      <c r="J1786" s="22">
        <v>1162073.8525730181</v>
      </c>
      <c r="K1786" s="23">
        <v>2.432E-11</v>
      </c>
    </row>
    <row r="1787" spans="1:11">
      <c r="A1787" s="20" t="s">
        <v>3697</v>
      </c>
      <c r="B1787" s="21" t="s">
        <v>24</v>
      </c>
      <c r="C1787" s="20" t="s">
        <v>111</v>
      </c>
      <c r="D1787" s="20" t="s">
        <v>112</v>
      </c>
      <c r="E1787" s="20" t="s">
        <v>197</v>
      </c>
      <c r="F1787" s="20" t="s">
        <v>3698</v>
      </c>
      <c r="G1787" s="22">
        <v>15.606784214945424</v>
      </c>
      <c r="H1787" s="22">
        <v>0.71997328129725846</v>
      </c>
      <c r="I1787" s="22">
        <v>333511.82197496516</v>
      </c>
      <c r="J1787" s="22">
        <v>857488.17802503484</v>
      </c>
      <c r="K1787" s="23">
        <v>3.3000000000000001E-12</v>
      </c>
    </row>
    <row r="1788" spans="1:11">
      <c r="A1788" s="20" t="s">
        <v>3699</v>
      </c>
      <c r="B1788" s="21" t="s">
        <v>24</v>
      </c>
      <c r="C1788" s="20" t="s">
        <v>111</v>
      </c>
      <c r="D1788" s="20" t="s">
        <v>112</v>
      </c>
      <c r="E1788" s="20" t="s">
        <v>197</v>
      </c>
      <c r="F1788" s="20" t="s">
        <v>3511</v>
      </c>
      <c r="G1788" s="22">
        <v>17.619440419128303</v>
      </c>
      <c r="H1788" s="22">
        <v>0.58001109741805967</v>
      </c>
      <c r="I1788" s="22">
        <v>376772.04450625868</v>
      </c>
      <c r="J1788" s="22">
        <v>520327.95549374132</v>
      </c>
      <c r="K1788" s="23">
        <v>4.4200000000000001E-12</v>
      </c>
    </row>
    <row r="1789" spans="1:11">
      <c r="A1789" s="20" t="s">
        <v>3700</v>
      </c>
      <c r="B1789" s="21" t="s">
        <v>24</v>
      </c>
      <c r="C1789" s="20" t="s">
        <v>111</v>
      </c>
      <c r="D1789" s="20" t="s">
        <v>112</v>
      </c>
      <c r="E1789" s="20" t="s">
        <v>200</v>
      </c>
      <c r="F1789" s="20" t="s">
        <v>3701</v>
      </c>
      <c r="G1789" s="22">
        <v>17.188325374608926</v>
      </c>
      <c r="H1789" s="22">
        <v>0.60999128132065883</v>
      </c>
      <c r="I1789" s="22">
        <v>710556.88456189167</v>
      </c>
      <c r="J1789" s="22">
        <v>1111343.1154381083</v>
      </c>
      <c r="K1789" s="23">
        <v>3.0120000000000002E-11</v>
      </c>
    </row>
    <row r="1790" spans="1:11">
      <c r="A1790" s="20" t="s">
        <v>3702</v>
      </c>
      <c r="B1790" s="21" t="s">
        <v>24</v>
      </c>
      <c r="C1790" s="20" t="s">
        <v>111</v>
      </c>
      <c r="D1790" s="20" t="s">
        <v>112</v>
      </c>
      <c r="E1790" s="20" t="s">
        <v>200</v>
      </c>
      <c r="F1790" s="20" t="s">
        <v>3703</v>
      </c>
      <c r="G1790" s="22">
        <v>12.155138878920548</v>
      </c>
      <c r="H1790" s="22">
        <v>0.96000425042277138</v>
      </c>
      <c r="I1790" s="22">
        <v>222904.31154381056</v>
      </c>
      <c r="J1790" s="22">
        <v>5350295.6884561898</v>
      </c>
      <c r="K1790" s="23">
        <v>1.376E-11</v>
      </c>
    </row>
    <row r="1791" spans="1:11">
      <c r="A1791" s="20" t="s">
        <v>3704</v>
      </c>
      <c r="B1791" s="21" t="s">
        <v>24</v>
      </c>
      <c r="C1791" s="20" t="s">
        <v>111</v>
      </c>
      <c r="D1791" s="20" t="s">
        <v>112</v>
      </c>
      <c r="E1791" s="20" t="s">
        <v>346</v>
      </c>
      <c r="F1791" s="20" t="s">
        <v>3705</v>
      </c>
      <c r="G1791" s="22">
        <v>12.299171522575019</v>
      </c>
      <c r="H1791" s="22">
        <v>0.94998807214360093</v>
      </c>
      <c r="I1791" s="22">
        <v>126165.09040333795</v>
      </c>
      <c r="J1791" s="22">
        <v>2396534.909596662</v>
      </c>
      <c r="K1791" s="23">
        <v>2.272E-11</v>
      </c>
    </row>
    <row r="1792" spans="1:11">
      <c r="A1792" s="20" t="s">
        <v>3706</v>
      </c>
      <c r="B1792" s="21" t="s">
        <v>24</v>
      </c>
      <c r="C1792" s="20" t="s">
        <v>113</v>
      </c>
      <c r="D1792" s="20" t="s">
        <v>114</v>
      </c>
      <c r="E1792" s="20" t="s">
        <v>319</v>
      </c>
      <c r="F1792" s="20" t="s">
        <v>3707</v>
      </c>
      <c r="G1792" s="22">
        <v>21.94615706047859</v>
      </c>
      <c r="H1792" s="22">
        <v>0.27912676909050138</v>
      </c>
      <c r="I1792" s="22">
        <v>646929.65924895683</v>
      </c>
      <c r="J1792" s="22">
        <v>250495.3407510432</v>
      </c>
      <c r="K1792" s="23">
        <v>1.66E-12</v>
      </c>
    </row>
    <row r="1793" spans="1:11">
      <c r="A1793" s="20" t="s">
        <v>3708</v>
      </c>
      <c r="B1793" s="21" t="s">
        <v>24</v>
      </c>
      <c r="C1793" s="20" t="s">
        <v>111</v>
      </c>
      <c r="D1793" s="20" t="s">
        <v>112</v>
      </c>
      <c r="E1793" s="20" t="s">
        <v>197</v>
      </c>
      <c r="F1793" s="20" t="s">
        <v>3709</v>
      </c>
      <c r="G1793" s="22">
        <v>13.305755525484889</v>
      </c>
      <c r="H1793" s="22">
        <v>0.87998918459771291</v>
      </c>
      <c r="I1793" s="22">
        <v>133031.98887343524</v>
      </c>
      <c r="J1793" s="22">
        <v>975468.01112656482</v>
      </c>
      <c r="K1793" s="23">
        <v>4.6999999999999998E-12</v>
      </c>
    </row>
    <row r="1794" spans="1:11">
      <c r="A1794" s="20" t="s">
        <v>3710</v>
      </c>
      <c r="B1794" s="21" t="s">
        <v>24</v>
      </c>
      <c r="C1794" s="20" t="s">
        <v>113</v>
      </c>
      <c r="D1794" s="20" t="s">
        <v>114</v>
      </c>
      <c r="E1794" s="20" t="s">
        <v>197</v>
      </c>
      <c r="F1794" s="20" t="s">
        <v>3711</v>
      </c>
      <c r="G1794" s="22">
        <v>19.057862100879223</v>
      </c>
      <c r="H1794" s="22">
        <v>0.47998177323510272</v>
      </c>
      <c r="I1794" s="22">
        <v>561879.69401947153</v>
      </c>
      <c r="J1794" s="22">
        <v>518620.30598052847</v>
      </c>
      <c r="K1794" s="23">
        <v>7.3599999999999993E-12</v>
      </c>
    </row>
    <row r="1795" spans="1:11">
      <c r="A1795" s="20" t="s">
        <v>3712</v>
      </c>
      <c r="B1795" s="21" t="s">
        <v>24</v>
      </c>
      <c r="C1795" s="20" t="s">
        <v>113</v>
      </c>
      <c r="D1795" s="20" t="s">
        <v>114</v>
      </c>
      <c r="E1795" s="20" t="s">
        <v>197</v>
      </c>
      <c r="F1795" s="20" t="s">
        <v>3713</v>
      </c>
      <c r="G1795" s="22">
        <v>19.20154218990967</v>
      </c>
      <c r="H1795" s="22">
        <v>0.4699901119673387</v>
      </c>
      <c r="I1795" s="22">
        <v>481142.97635605</v>
      </c>
      <c r="J1795" s="22">
        <v>426657.02364395006</v>
      </c>
      <c r="K1795" s="23">
        <v>9.9999999999999998E-13</v>
      </c>
    </row>
    <row r="1796" spans="1:11">
      <c r="A1796" s="20" t="s">
        <v>3714</v>
      </c>
      <c r="B1796" s="21" t="s">
        <v>24</v>
      </c>
      <c r="C1796" s="20" t="s">
        <v>111</v>
      </c>
      <c r="D1796" s="20" t="s">
        <v>112</v>
      </c>
      <c r="E1796" s="20" t="s">
        <v>197</v>
      </c>
      <c r="F1796" s="20" t="s">
        <v>3715</v>
      </c>
      <c r="G1796" s="22">
        <v>16.18199746443161</v>
      </c>
      <c r="H1796" s="22">
        <v>0.67997235991435256</v>
      </c>
      <c r="I1796" s="22">
        <v>227187.62169680113</v>
      </c>
      <c r="J1796" s="22">
        <v>482712.3783031989</v>
      </c>
      <c r="K1796" s="23">
        <v>1.62E-12</v>
      </c>
    </row>
    <row r="1797" spans="1:11">
      <c r="A1797" s="20" t="s">
        <v>3716</v>
      </c>
      <c r="B1797" s="21" t="s">
        <v>24</v>
      </c>
      <c r="C1797" s="20" t="s">
        <v>111</v>
      </c>
      <c r="D1797" s="20" t="s">
        <v>112</v>
      </c>
      <c r="E1797" s="20" t="s">
        <v>197</v>
      </c>
      <c r="F1797" s="20" t="s">
        <v>3717</v>
      </c>
      <c r="G1797" s="22">
        <v>17.763378830800928</v>
      </c>
      <c r="H1797" s="22">
        <v>0.57000147212789098</v>
      </c>
      <c r="I1797" s="22">
        <v>333936.85674547986</v>
      </c>
      <c r="J1797" s="22">
        <v>442663.14325452014</v>
      </c>
      <c r="K1797" s="23">
        <v>2.3999999999999999E-12</v>
      </c>
    </row>
    <row r="1798" spans="1:11">
      <c r="A1798" s="20" t="s">
        <v>3718</v>
      </c>
      <c r="B1798" s="21" t="s">
        <v>24</v>
      </c>
      <c r="C1798" s="20" t="s">
        <v>113</v>
      </c>
      <c r="D1798" s="20" t="s">
        <v>114</v>
      </c>
      <c r="E1798" s="20" t="s">
        <v>197</v>
      </c>
      <c r="F1798" s="20" t="s">
        <v>3719</v>
      </c>
      <c r="G1798" s="22">
        <v>19.775475396980983</v>
      </c>
      <c r="H1798" s="22">
        <v>0.43007820605139202</v>
      </c>
      <c r="I1798" s="22">
        <v>581434.21418636991</v>
      </c>
      <c r="J1798" s="22">
        <v>438765.78581363015</v>
      </c>
      <c r="K1798" s="23">
        <v>5.9999999999999997E-13</v>
      </c>
    </row>
    <row r="1799" spans="1:11">
      <c r="A1799" s="20" t="s">
        <v>3720</v>
      </c>
      <c r="B1799" s="21" t="s">
        <v>24</v>
      </c>
      <c r="C1799" s="20" t="s">
        <v>111</v>
      </c>
      <c r="D1799" s="20" t="s">
        <v>112</v>
      </c>
      <c r="E1799" s="20" t="s">
        <v>197</v>
      </c>
      <c r="F1799" s="20" t="s">
        <v>3721</v>
      </c>
      <c r="G1799" s="22">
        <v>16.900145575543309</v>
      </c>
      <c r="H1799" s="22">
        <v>0.63003160114441525</v>
      </c>
      <c r="I1799" s="22">
        <v>355798.60917941586</v>
      </c>
      <c r="J1799" s="22">
        <v>605901.39082058414</v>
      </c>
      <c r="K1799" s="23">
        <v>2.08E-12</v>
      </c>
    </row>
    <row r="1800" spans="1:11">
      <c r="A1800" s="20" t="s">
        <v>3722</v>
      </c>
      <c r="B1800" s="21" t="s">
        <v>24</v>
      </c>
      <c r="C1800" s="20" t="s">
        <v>111</v>
      </c>
      <c r="D1800" s="20" t="s">
        <v>112</v>
      </c>
      <c r="E1800" s="20" t="s">
        <v>200</v>
      </c>
      <c r="F1800" s="20" t="s">
        <v>3723</v>
      </c>
      <c r="G1800" s="22">
        <v>14.743515485407981</v>
      </c>
      <c r="H1800" s="22">
        <v>0.78000587723171211</v>
      </c>
      <c r="I1800" s="22">
        <v>295496.10570236429</v>
      </c>
      <c r="J1800" s="22">
        <v>1047703.8942976356</v>
      </c>
      <c r="K1800" s="23">
        <v>4.0640000000000001E-11</v>
      </c>
    </row>
    <row r="1801" spans="1:11">
      <c r="A1801" s="20" t="s">
        <v>3724</v>
      </c>
      <c r="B1801" s="21" t="s">
        <v>24</v>
      </c>
      <c r="C1801" s="20" t="s">
        <v>111</v>
      </c>
      <c r="D1801" s="20" t="s">
        <v>112</v>
      </c>
      <c r="E1801" s="20" t="s">
        <v>200</v>
      </c>
      <c r="F1801" s="20" t="s">
        <v>3725</v>
      </c>
      <c r="G1801" s="22">
        <v>14.168629158683157</v>
      </c>
      <c r="H1801" s="22">
        <v>0.81998406406932156</v>
      </c>
      <c r="I1801" s="22">
        <v>206694.29763560498</v>
      </c>
      <c r="J1801" s="22">
        <v>941505.70236439502</v>
      </c>
      <c r="K1801" s="23">
        <v>1E-13</v>
      </c>
    </row>
    <row r="1802" spans="1:11">
      <c r="A1802" s="20" t="s">
        <v>3726</v>
      </c>
      <c r="B1802" s="21" t="s">
        <v>24</v>
      </c>
      <c r="C1802" s="20" t="s">
        <v>111</v>
      </c>
      <c r="D1802" s="20" t="s">
        <v>112</v>
      </c>
      <c r="E1802" s="20" t="s">
        <v>660</v>
      </c>
      <c r="F1802" s="20" t="s">
        <v>1898</v>
      </c>
      <c r="G1802" s="22">
        <v>16.90116412015383</v>
      </c>
      <c r="H1802" s="22">
        <v>0.6299607705039062</v>
      </c>
      <c r="I1802" s="22">
        <v>356014.74269819184</v>
      </c>
      <c r="J1802" s="22">
        <v>606085.2573018081</v>
      </c>
      <c r="K1802" s="23">
        <v>9.5999999999999995E-13</v>
      </c>
    </row>
    <row r="1803" spans="1:11">
      <c r="A1803" s="20" t="s">
        <v>3727</v>
      </c>
      <c r="B1803" s="21" t="s">
        <v>24</v>
      </c>
      <c r="C1803" s="20" t="s">
        <v>111</v>
      </c>
      <c r="D1803" s="20" t="s">
        <v>112</v>
      </c>
      <c r="E1803" s="20" t="s">
        <v>378</v>
      </c>
      <c r="F1803" s="20" t="s">
        <v>3728</v>
      </c>
      <c r="G1803" s="22">
        <v>12.874685315339766</v>
      </c>
      <c r="H1803" s="22">
        <v>0.90996625067178261</v>
      </c>
      <c r="I1803" s="22">
        <v>76963.009735744112</v>
      </c>
      <c r="J1803" s="22">
        <v>777860.9902642559</v>
      </c>
      <c r="K1803" s="23">
        <v>1.316E-12</v>
      </c>
    </row>
    <row r="1804" spans="1:11">
      <c r="A1804" s="20" t="s">
        <v>3729</v>
      </c>
      <c r="B1804" s="21" t="s">
        <v>24</v>
      </c>
      <c r="C1804" s="20" t="s">
        <v>111</v>
      </c>
      <c r="D1804" s="20" t="s">
        <v>112</v>
      </c>
      <c r="E1804" s="20" t="s">
        <v>346</v>
      </c>
      <c r="F1804" s="20" t="s">
        <v>3730</v>
      </c>
      <c r="G1804" s="22">
        <v>12.87467910843079</v>
      </c>
      <c r="H1804" s="22">
        <v>0.90996668230662103</v>
      </c>
      <c r="I1804" s="22">
        <v>79542.27538247568</v>
      </c>
      <c r="J1804" s="22">
        <v>803933.72461752431</v>
      </c>
      <c r="K1804" s="23">
        <v>2.9080000000000001E-12</v>
      </c>
    </row>
    <row r="1805" spans="1:11">
      <c r="A1805" s="20" t="s">
        <v>3731</v>
      </c>
      <c r="B1805" s="21" t="s">
        <v>24</v>
      </c>
      <c r="C1805" s="20" t="s">
        <v>111</v>
      </c>
      <c r="D1805" s="20" t="s">
        <v>112</v>
      </c>
      <c r="E1805" s="20" t="s">
        <v>200</v>
      </c>
      <c r="F1805" s="20" t="s">
        <v>2739</v>
      </c>
      <c r="G1805" s="22">
        <v>16.181596511524429</v>
      </c>
      <c r="H1805" s="22">
        <v>0.68000024259218161</v>
      </c>
      <c r="I1805" s="22">
        <v>359583.72739916551</v>
      </c>
      <c r="J1805" s="22">
        <v>764116.27260083449</v>
      </c>
      <c r="K1805" s="23">
        <v>7.0799999999999997E-12</v>
      </c>
    </row>
    <row r="1806" spans="1:11">
      <c r="A1806" s="20" t="s">
        <v>3732</v>
      </c>
      <c r="B1806" s="21" t="s">
        <v>24</v>
      </c>
      <c r="C1806" s="20" t="s">
        <v>111</v>
      </c>
      <c r="D1806" s="20" t="s">
        <v>112</v>
      </c>
      <c r="E1806" s="20" t="s">
        <v>197</v>
      </c>
      <c r="F1806" s="20" t="s">
        <v>3733</v>
      </c>
      <c r="G1806" s="22">
        <v>16.756591405680989</v>
      </c>
      <c r="H1806" s="22">
        <v>0.64001450586363084</v>
      </c>
      <c r="I1806" s="22">
        <v>296556.05006954091</v>
      </c>
      <c r="J1806" s="22">
        <v>527243.94993045914</v>
      </c>
      <c r="K1806" s="23">
        <v>4.1999999999999998E-13</v>
      </c>
    </row>
    <row r="1807" spans="1:11">
      <c r="A1807" s="20" t="s">
        <v>3734</v>
      </c>
      <c r="B1807" s="21" t="s">
        <v>24</v>
      </c>
      <c r="C1807" s="20" t="s">
        <v>111</v>
      </c>
      <c r="D1807" s="20" t="s">
        <v>112</v>
      </c>
      <c r="E1807" s="20" t="s">
        <v>200</v>
      </c>
      <c r="F1807" s="20" t="s">
        <v>3735</v>
      </c>
      <c r="G1807" s="22">
        <v>13.737047006302522</v>
      </c>
      <c r="H1807" s="22">
        <v>0.8499967311333434</v>
      </c>
      <c r="I1807" s="22">
        <v>228484.97913769135</v>
      </c>
      <c r="J1807" s="22">
        <v>1294715.0208623086</v>
      </c>
      <c r="K1807" s="23">
        <v>8.1600000000000008E-12</v>
      </c>
    </row>
    <row r="1808" spans="1:11">
      <c r="A1808" s="20" t="s">
        <v>3736</v>
      </c>
      <c r="B1808" s="21" t="s">
        <v>24</v>
      </c>
      <c r="C1808" s="20" t="s">
        <v>111</v>
      </c>
      <c r="D1808" s="20" t="s">
        <v>112</v>
      </c>
      <c r="E1808" s="20" t="s">
        <v>197</v>
      </c>
      <c r="F1808" s="20" t="s">
        <v>3737</v>
      </c>
      <c r="G1808" s="22">
        <v>16.183052276559867</v>
      </c>
      <c r="H1808" s="22">
        <v>0.6798990071933334</v>
      </c>
      <c r="I1808" s="22">
        <v>151855.91098748264</v>
      </c>
      <c r="J1808" s="22">
        <v>322544.08901251736</v>
      </c>
      <c r="K1808" s="23">
        <v>5.5400000000000002E-12</v>
      </c>
    </row>
    <row r="1809" spans="1:11">
      <c r="A1809" s="20" t="s">
        <v>3738</v>
      </c>
      <c r="B1809" s="21" t="s">
        <v>24</v>
      </c>
      <c r="C1809" s="20" t="s">
        <v>111</v>
      </c>
      <c r="D1809" s="20" t="s">
        <v>112</v>
      </c>
      <c r="E1809" s="20" t="s">
        <v>200</v>
      </c>
      <c r="F1809" s="20" t="s">
        <v>3739</v>
      </c>
      <c r="G1809" s="22">
        <v>14.887138707334787</v>
      </c>
      <c r="H1809" s="22">
        <v>0.7700181705608633</v>
      </c>
      <c r="I1809" s="22">
        <v>316684.97913769126</v>
      </c>
      <c r="J1809" s="22">
        <v>1060315.0208623088</v>
      </c>
      <c r="K1809" s="23">
        <v>8.1600000000000008E-12</v>
      </c>
    </row>
    <row r="1810" spans="1:11">
      <c r="A1810" s="20" t="s">
        <v>3740</v>
      </c>
      <c r="B1810" s="21" t="s">
        <v>24</v>
      </c>
      <c r="C1810" s="20" t="s">
        <v>111</v>
      </c>
      <c r="D1810" s="20" t="s">
        <v>112</v>
      </c>
      <c r="E1810" s="20" t="s">
        <v>200</v>
      </c>
      <c r="F1810" s="20" t="s">
        <v>3741</v>
      </c>
      <c r="G1810" s="22">
        <v>17.18814720407838</v>
      </c>
      <c r="H1810" s="22">
        <v>0.61000367148272738</v>
      </c>
      <c r="I1810" s="22">
        <v>734402.08623087604</v>
      </c>
      <c r="J1810" s="22">
        <v>1148697.9137691238</v>
      </c>
      <c r="K1810" s="23">
        <v>4.9439999999999999E-11</v>
      </c>
    </row>
    <row r="1811" spans="1:11">
      <c r="A1811" s="20" t="s">
        <v>3742</v>
      </c>
      <c r="B1811" s="21" t="s">
        <v>24</v>
      </c>
      <c r="C1811" s="20" t="s">
        <v>111</v>
      </c>
      <c r="D1811" s="20" t="s">
        <v>112</v>
      </c>
      <c r="E1811" s="20" t="s">
        <v>200</v>
      </c>
      <c r="F1811" s="20" t="s">
        <v>3743</v>
      </c>
      <c r="G1811" s="22">
        <v>14.312437744870177</v>
      </c>
      <c r="H1811" s="22">
        <v>0.80998346697703916</v>
      </c>
      <c r="I1811" s="22">
        <v>286145.89707927674</v>
      </c>
      <c r="J1811" s="22">
        <v>1219754.1029207234</v>
      </c>
      <c r="K1811" s="23">
        <v>3.1479999999999998E-11</v>
      </c>
    </row>
    <row r="1812" spans="1:11">
      <c r="A1812" s="20" t="s">
        <v>3744</v>
      </c>
      <c r="B1812" s="21" t="s">
        <v>24</v>
      </c>
      <c r="C1812" s="20" t="s">
        <v>111</v>
      </c>
      <c r="D1812" s="20" t="s">
        <v>112</v>
      </c>
      <c r="E1812" s="20" t="s">
        <v>346</v>
      </c>
      <c r="F1812" s="20" t="s">
        <v>3745</v>
      </c>
      <c r="G1812" s="22">
        <v>12.874311233253177</v>
      </c>
      <c r="H1812" s="22">
        <v>0.90999226472509198</v>
      </c>
      <c r="I1812" s="22">
        <v>131006.25869262862</v>
      </c>
      <c r="J1812" s="22">
        <v>1324493.7413073713</v>
      </c>
      <c r="K1812" s="23">
        <v>6.5600000000000003E-12</v>
      </c>
    </row>
    <row r="1813" spans="1:11">
      <c r="A1813" s="20" t="s">
        <v>3746</v>
      </c>
      <c r="B1813" s="21" t="s">
        <v>24</v>
      </c>
      <c r="C1813" s="20" t="s">
        <v>111</v>
      </c>
      <c r="D1813" s="20" t="s">
        <v>112</v>
      </c>
      <c r="E1813" s="20" t="s">
        <v>222</v>
      </c>
      <c r="F1813" s="20" t="s">
        <v>3747</v>
      </c>
      <c r="G1813" s="22">
        <v>13.593669625067923</v>
      </c>
      <c r="H1813" s="22">
        <v>0.85996734178943512</v>
      </c>
      <c r="I1813" s="22">
        <v>154624.06119610573</v>
      </c>
      <c r="J1813" s="22">
        <v>949575.93880389421</v>
      </c>
      <c r="K1813" s="23">
        <v>4.2800000000000003E-12</v>
      </c>
    </row>
    <row r="1814" spans="1:11">
      <c r="A1814" s="20" t="s">
        <v>3748</v>
      </c>
      <c r="B1814" s="21" t="s">
        <v>24</v>
      </c>
      <c r="C1814" s="20" t="s">
        <v>111</v>
      </c>
      <c r="D1814" s="20" t="s">
        <v>112</v>
      </c>
      <c r="E1814" s="20" t="s">
        <v>1085</v>
      </c>
      <c r="F1814" s="20" t="s">
        <v>3749</v>
      </c>
      <c r="G1814" s="22">
        <v>12.442830787660977</v>
      </c>
      <c r="H1814" s="22">
        <v>0.93999785899436872</v>
      </c>
      <c r="I1814" s="22">
        <v>500867.87204450712</v>
      </c>
      <c r="J1814" s="22">
        <v>7846632.1279554926</v>
      </c>
      <c r="K1814" s="23">
        <v>2.4079999999999999E-11</v>
      </c>
    </row>
    <row r="1815" spans="1:11">
      <c r="A1815" s="20" t="s">
        <v>3750</v>
      </c>
      <c r="B1815" s="21" t="s">
        <v>24</v>
      </c>
      <c r="C1815" s="20" t="s">
        <v>111</v>
      </c>
      <c r="D1815" s="20" t="s">
        <v>112</v>
      </c>
      <c r="E1815" s="20" t="s">
        <v>286</v>
      </c>
      <c r="F1815" s="20" t="s">
        <v>3751</v>
      </c>
      <c r="G1815" s="22">
        <v>13.880881966926241</v>
      </c>
      <c r="H1815" s="22">
        <v>0.83999429993558827</v>
      </c>
      <c r="I1815" s="22">
        <v>457176.28650904039</v>
      </c>
      <c r="J1815" s="22">
        <v>2400073.7134909597</v>
      </c>
      <c r="K1815" s="23">
        <v>4.7999999999999997E-12</v>
      </c>
    </row>
    <row r="1816" spans="1:11">
      <c r="A1816" s="20" t="s">
        <v>3752</v>
      </c>
      <c r="B1816" s="21" t="s">
        <v>24</v>
      </c>
      <c r="C1816" s="20" t="s">
        <v>111</v>
      </c>
      <c r="D1816" s="20" t="s">
        <v>112</v>
      </c>
      <c r="E1816" s="20" t="s">
        <v>381</v>
      </c>
      <c r="F1816" s="20" t="s">
        <v>3753</v>
      </c>
      <c r="G1816" s="22">
        <v>13.880880216991862</v>
      </c>
      <c r="H1816" s="22">
        <v>0.839994421627826</v>
      </c>
      <c r="I1816" s="22">
        <v>914351.87760778831</v>
      </c>
      <c r="J1816" s="22">
        <v>4800148.122392212</v>
      </c>
      <c r="K1816" s="23">
        <v>3.1720000000000001E-11</v>
      </c>
    </row>
    <row r="1817" spans="1:11">
      <c r="A1817" s="20" t="s">
        <v>3754</v>
      </c>
      <c r="B1817" s="21" t="s">
        <v>24</v>
      </c>
      <c r="C1817" s="20" t="s">
        <v>111</v>
      </c>
      <c r="D1817" s="20" t="s">
        <v>112</v>
      </c>
      <c r="E1817" s="20" t="s">
        <v>286</v>
      </c>
      <c r="F1817" s="20" t="s">
        <v>3755</v>
      </c>
      <c r="G1817" s="22">
        <v>13.880880339080308</v>
      </c>
      <c r="H1817" s="22">
        <v>0.83999441313766987</v>
      </c>
      <c r="I1817" s="22">
        <v>786342.65646731551</v>
      </c>
      <c r="J1817" s="22">
        <v>4128127.3435326843</v>
      </c>
      <c r="K1817" s="23">
        <v>4.2240000000000001E-11</v>
      </c>
    </row>
    <row r="1818" spans="1:11">
      <c r="A1818" s="20" t="s">
        <v>3756</v>
      </c>
      <c r="B1818" s="21" t="s">
        <v>24</v>
      </c>
      <c r="C1818" s="20" t="s">
        <v>111</v>
      </c>
      <c r="D1818" s="20" t="s">
        <v>112</v>
      </c>
      <c r="E1818" s="20" t="s">
        <v>3757</v>
      </c>
      <c r="F1818" s="20" t="s">
        <v>3758</v>
      </c>
      <c r="G1818" s="22">
        <v>13.880878685799283</v>
      </c>
      <c r="H1818" s="22">
        <v>0.83999452810853392</v>
      </c>
      <c r="I1818" s="22">
        <v>585184.81223922106</v>
      </c>
      <c r="J1818" s="22">
        <v>3072095.1877607792</v>
      </c>
      <c r="K1818" s="23">
        <v>9.5600000000000005E-12</v>
      </c>
    </row>
    <row r="1819" spans="1:11">
      <c r="A1819" s="20" t="s">
        <v>3759</v>
      </c>
      <c r="B1819" s="21" t="s">
        <v>24</v>
      </c>
      <c r="C1819" s="20" t="s">
        <v>111</v>
      </c>
      <c r="D1819" s="20" t="s">
        <v>112</v>
      </c>
      <c r="E1819" s="20" t="s">
        <v>520</v>
      </c>
      <c r="F1819" s="20" t="s">
        <v>3760</v>
      </c>
      <c r="G1819" s="22">
        <v>11.723808103137184</v>
      </c>
      <c r="H1819" s="22">
        <v>0.9899994364995004</v>
      </c>
      <c r="I1819" s="22">
        <v>630186.50904033263</v>
      </c>
      <c r="J1819" s="22">
        <v>62384913.490959667</v>
      </c>
      <c r="K1819" s="23">
        <v>3.7068000000000001E-10</v>
      </c>
    </row>
    <row r="1820" spans="1:11">
      <c r="A1820" s="20" t="s">
        <v>3761</v>
      </c>
      <c r="B1820" s="21" t="s">
        <v>24</v>
      </c>
      <c r="C1820" s="20" t="s">
        <v>111</v>
      </c>
      <c r="D1820" s="20" t="s">
        <v>112</v>
      </c>
      <c r="E1820" s="20" t="s">
        <v>520</v>
      </c>
      <c r="F1820" s="20" t="s">
        <v>3762</v>
      </c>
      <c r="G1820" s="22">
        <v>11.867615495825303</v>
      </c>
      <c r="H1820" s="22">
        <v>0.97999892240436004</v>
      </c>
      <c r="I1820" s="22">
        <v>1138587.3435326791</v>
      </c>
      <c r="J1820" s="22">
        <v>55787712.656467319</v>
      </c>
      <c r="K1820" s="23">
        <v>2.9319999999999998E-10</v>
      </c>
    </row>
    <row r="1821" spans="1:11">
      <c r="A1821" s="20" t="s">
        <v>3763</v>
      </c>
      <c r="B1821" s="21" t="s">
        <v>24</v>
      </c>
      <c r="C1821" s="20" t="s">
        <v>111</v>
      </c>
      <c r="D1821" s="20" t="s">
        <v>112</v>
      </c>
      <c r="E1821" s="20" t="s">
        <v>197</v>
      </c>
      <c r="F1821" s="20" t="s">
        <v>3764</v>
      </c>
      <c r="G1821" s="22">
        <v>17.906676958703205</v>
      </c>
      <c r="H1821" s="22">
        <v>0.560036372830097</v>
      </c>
      <c r="I1821" s="22">
        <v>341983.72739916563</v>
      </c>
      <c r="J1821" s="22">
        <v>435316.27260083437</v>
      </c>
      <c r="K1821" s="23">
        <v>7.0799999999999997E-12</v>
      </c>
    </row>
    <row r="1822" spans="1:11">
      <c r="A1822" s="20" t="s">
        <v>3765</v>
      </c>
      <c r="B1822" s="21" t="s">
        <v>24</v>
      </c>
      <c r="C1822" s="20" t="s">
        <v>113</v>
      </c>
      <c r="D1822" s="20" t="s">
        <v>114</v>
      </c>
      <c r="E1822" s="20" t="s">
        <v>3766</v>
      </c>
      <c r="F1822" s="20" t="s">
        <v>3767</v>
      </c>
      <c r="G1822" s="22">
        <v>23.082532751091701</v>
      </c>
      <c r="H1822" s="22">
        <v>0.20010203399918633</v>
      </c>
      <c r="I1822" s="22">
        <v>384670.93184979126</v>
      </c>
      <c r="J1822" s="22">
        <v>96229.06815020871</v>
      </c>
      <c r="K1822" s="23">
        <v>8.8939999999999999E-12</v>
      </c>
    </row>
    <row r="1823" spans="1:11">
      <c r="A1823" s="20" t="s">
        <v>3768</v>
      </c>
      <c r="B1823" s="21" t="s">
        <v>24</v>
      </c>
      <c r="C1823" s="20" t="s">
        <v>111</v>
      </c>
      <c r="D1823" s="20" t="s">
        <v>112</v>
      </c>
      <c r="E1823" s="20" t="s">
        <v>197</v>
      </c>
      <c r="F1823" s="20" t="s">
        <v>3769</v>
      </c>
      <c r="G1823" s="22">
        <v>16.327847222222221</v>
      </c>
      <c r="H1823" s="22">
        <v>0.6698298176479679</v>
      </c>
      <c r="I1823" s="22">
        <v>95089.012517385243</v>
      </c>
      <c r="J1823" s="22">
        <v>192910.98748261476</v>
      </c>
      <c r="K1823" s="23">
        <v>1.4919999999999999E-12</v>
      </c>
    </row>
    <row r="1824" spans="1:11">
      <c r="A1824" s="20" t="s">
        <v>3770</v>
      </c>
      <c r="B1824" s="21" t="s">
        <v>24</v>
      </c>
      <c r="C1824" s="20" t="s">
        <v>111</v>
      </c>
      <c r="D1824" s="20" t="s">
        <v>112</v>
      </c>
      <c r="E1824" s="20" t="s">
        <v>197</v>
      </c>
      <c r="F1824" s="20" t="s">
        <v>3771</v>
      </c>
      <c r="G1824" s="22">
        <v>17.043309692671397</v>
      </c>
      <c r="H1824" s="22">
        <v>0.62007582109378334</v>
      </c>
      <c r="I1824" s="22">
        <v>241061.89151599447</v>
      </c>
      <c r="J1824" s="22">
        <v>393438.10848400556</v>
      </c>
      <c r="K1824" s="23">
        <v>6.2799999999999999E-12</v>
      </c>
    </row>
    <row r="1825" spans="1:11">
      <c r="A1825" s="20" t="s">
        <v>3772</v>
      </c>
      <c r="B1825" s="21" t="s">
        <v>24</v>
      </c>
      <c r="C1825" s="20" t="s">
        <v>111</v>
      </c>
      <c r="D1825" s="20" t="s">
        <v>112</v>
      </c>
      <c r="E1825" s="20" t="s">
        <v>3059</v>
      </c>
      <c r="F1825" s="20" t="s">
        <v>3773</v>
      </c>
      <c r="G1825" s="22">
        <v>12.730362189809489</v>
      </c>
      <c r="H1825" s="22">
        <v>0.92000262935956267</v>
      </c>
      <c r="I1825" s="22">
        <v>37333.892906815054</v>
      </c>
      <c r="J1825" s="22">
        <v>429355.10709318495</v>
      </c>
      <c r="K1825" s="23">
        <v>2.2959999999999999E-12</v>
      </c>
    </row>
    <row r="1826" spans="1:11">
      <c r="A1826" s="20" t="s">
        <v>3774</v>
      </c>
      <c r="B1826" s="21" t="s">
        <v>24</v>
      </c>
      <c r="C1826" s="20" t="s">
        <v>111</v>
      </c>
      <c r="D1826" s="20" t="s">
        <v>112</v>
      </c>
      <c r="E1826" s="20" t="s">
        <v>222</v>
      </c>
      <c r="F1826" s="20" t="s">
        <v>3775</v>
      </c>
      <c r="G1826" s="22">
        <v>18.049683775237167</v>
      </c>
      <c r="H1826" s="22">
        <v>0.5500915316246755</v>
      </c>
      <c r="I1826" s="22">
        <v>369914.74269819178</v>
      </c>
      <c r="J1826" s="22">
        <v>452285.25730180822</v>
      </c>
      <c r="K1826" s="23">
        <v>9.5999999999999995E-13</v>
      </c>
    </row>
    <row r="1827" spans="1:11">
      <c r="A1827" s="20" t="s">
        <v>3776</v>
      </c>
      <c r="B1827" s="21" t="s">
        <v>24</v>
      </c>
      <c r="C1827" s="20" t="s">
        <v>111</v>
      </c>
      <c r="D1827" s="20" t="s">
        <v>112</v>
      </c>
      <c r="E1827" s="20" t="s">
        <v>222</v>
      </c>
      <c r="F1827" s="20" t="s">
        <v>3777</v>
      </c>
      <c r="G1827" s="22">
        <v>16.469379904600707</v>
      </c>
      <c r="H1827" s="22">
        <v>0.65998748924890771</v>
      </c>
      <c r="I1827" s="22">
        <v>220974.13073713487</v>
      </c>
      <c r="J1827" s="22">
        <v>428925.8692628651</v>
      </c>
      <c r="K1827" s="23">
        <v>1.2999999999999999E-12</v>
      </c>
    </row>
    <row r="1828" spans="1:11">
      <c r="A1828" s="20" t="s">
        <v>3778</v>
      </c>
      <c r="B1828" s="21" t="s">
        <v>24</v>
      </c>
      <c r="C1828" s="20" t="s">
        <v>111</v>
      </c>
      <c r="D1828" s="20" t="s">
        <v>112</v>
      </c>
      <c r="E1828" s="20" t="s">
        <v>197</v>
      </c>
      <c r="F1828" s="20" t="s">
        <v>3779</v>
      </c>
      <c r="G1828" s="22">
        <v>16.46807992202729</v>
      </c>
      <c r="H1828" s="22">
        <v>0.66007789137501471</v>
      </c>
      <c r="I1828" s="22">
        <v>209256.05006954094</v>
      </c>
      <c r="J1828" s="22">
        <v>406343.94993045909</v>
      </c>
      <c r="K1828" s="23">
        <v>4.1999999999999998E-13</v>
      </c>
    </row>
    <row r="1829" spans="1:11">
      <c r="A1829" s="20" t="s">
        <v>3780</v>
      </c>
      <c r="B1829" s="21" t="s">
        <v>24</v>
      </c>
      <c r="C1829" s="20" t="s">
        <v>111</v>
      </c>
      <c r="D1829" s="20" t="s">
        <v>112</v>
      </c>
      <c r="E1829" s="20" t="s">
        <v>346</v>
      </c>
      <c r="F1829" s="20" t="s">
        <v>3781</v>
      </c>
      <c r="G1829" s="22">
        <v>16.899951081107524</v>
      </c>
      <c r="H1829" s="22">
        <v>0.63004512648765487</v>
      </c>
      <c r="I1829" s="22">
        <v>756261.75243393588</v>
      </c>
      <c r="J1829" s="22">
        <v>1287938.2475660641</v>
      </c>
      <c r="K1829" s="23">
        <v>4.664E-11</v>
      </c>
    </row>
    <row r="1830" spans="1:11">
      <c r="A1830" s="20" t="s">
        <v>3782</v>
      </c>
      <c r="B1830" s="21" t="s">
        <v>24</v>
      </c>
      <c r="C1830" s="20" t="s">
        <v>113</v>
      </c>
      <c r="D1830" s="20" t="s">
        <v>114</v>
      </c>
      <c r="E1830" s="20" t="s">
        <v>200</v>
      </c>
      <c r="F1830" s="20" t="s">
        <v>3783</v>
      </c>
      <c r="G1830" s="22">
        <v>21.358635191968524</v>
      </c>
      <c r="H1830" s="22">
        <v>0.31998364450844757</v>
      </c>
      <c r="I1830" s="22">
        <v>1002480.1112656465</v>
      </c>
      <c r="J1830" s="22">
        <v>471719.88873435342</v>
      </c>
      <c r="K1830" s="23">
        <v>8.1739999999999994E-11</v>
      </c>
    </row>
    <row r="1831" spans="1:11">
      <c r="A1831" s="20" t="s">
        <v>3784</v>
      </c>
      <c r="B1831" s="21" t="s">
        <v>24</v>
      </c>
      <c r="C1831" s="20" t="s">
        <v>111</v>
      </c>
      <c r="D1831" s="20" t="s">
        <v>112</v>
      </c>
      <c r="E1831" s="20" t="s">
        <v>197</v>
      </c>
      <c r="F1831" s="20" t="s">
        <v>3785</v>
      </c>
      <c r="G1831" s="22">
        <v>17.330943223443224</v>
      </c>
      <c r="H1831" s="22">
        <v>0.6000734893294003</v>
      </c>
      <c r="I1831" s="22">
        <v>436719.74965229485</v>
      </c>
      <c r="J1831" s="22">
        <v>655280.25034770509</v>
      </c>
      <c r="K1831" s="23">
        <v>2.0999999999999999E-12</v>
      </c>
    </row>
    <row r="1832" spans="1:11">
      <c r="A1832" s="20" t="s">
        <v>3786</v>
      </c>
      <c r="B1832" s="21" t="s">
        <v>24</v>
      </c>
      <c r="C1832" s="20" t="s">
        <v>111</v>
      </c>
      <c r="D1832" s="20" t="s">
        <v>112</v>
      </c>
      <c r="E1832" s="20" t="s">
        <v>200</v>
      </c>
      <c r="F1832" s="20" t="s">
        <v>3787</v>
      </c>
      <c r="G1832" s="22">
        <v>12.730352002648397</v>
      </c>
      <c r="H1832" s="22">
        <v>0.92000333778522969</v>
      </c>
      <c r="I1832" s="22">
        <v>39629.866481223922</v>
      </c>
      <c r="J1832" s="22">
        <v>455764.1335187761</v>
      </c>
      <c r="K1832" s="23">
        <v>1.476E-12</v>
      </c>
    </row>
    <row r="1833" spans="1:11">
      <c r="A1833" s="20" t="s">
        <v>3788</v>
      </c>
      <c r="B1833" s="21" t="s">
        <v>24</v>
      </c>
      <c r="C1833" s="20" t="s">
        <v>113</v>
      </c>
      <c r="D1833" s="20" t="s">
        <v>114</v>
      </c>
      <c r="E1833" s="20" t="s">
        <v>197</v>
      </c>
      <c r="F1833" s="20" t="s">
        <v>3789</v>
      </c>
      <c r="G1833" s="22">
        <v>19.633304535637148</v>
      </c>
      <c r="H1833" s="22">
        <v>0.43996491407252103</v>
      </c>
      <c r="I1833" s="22">
        <v>388944.36717663414</v>
      </c>
      <c r="J1833" s="22">
        <v>305555.63282336586</v>
      </c>
      <c r="K1833" s="23">
        <v>3.0799999999999998E-12</v>
      </c>
    </row>
    <row r="1834" spans="1:11">
      <c r="A1834" s="20" t="s">
        <v>3790</v>
      </c>
      <c r="B1834" s="21" t="s">
        <v>24</v>
      </c>
      <c r="C1834" s="20" t="s">
        <v>111</v>
      </c>
      <c r="D1834" s="20" t="s">
        <v>112</v>
      </c>
      <c r="E1834" s="20" t="s">
        <v>222</v>
      </c>
      <c r="F1834" s="20" t="s">
        <v>3791</v>
      </c>
      <c r="G1834" s="22">
        <v>15.461262122660839</v>
      </c>
      <c r="H1834" s="22">
        <v>0.73009303736711828</v>
      </c>
      <c r="I1834" s="22">
        <v>197598.8873435327</v>
      </c>
      <c r="J1834" s="22">
        <v>534501.11265646724</v>
      </c>
      <c r="K1834" s="23">
        <v>4.5399999999999996E-12</v>
      </c>
    </row>
    <row r="1835" spans="1:11">
      <c r="A1835" s="20" t="s">
        <v>3792</v>
      </c>
      <c r="B1835" s="21" t="s">
        <v>24</v>
      </c>
      <c r="C1835" s="20" t="s">
        <v>111</v>
      </c>
      <c r="D1835" s="20" t="s">
        <v>112</v>
      </c>
      <c r="E1835" s="20" t="s">
        <v>197</v>
      </c>
      <c r="F1835" s="20" t="s">
        <v>3793</v>
      </c>
      <c r="G1835" s="22">
        <v>16.038459199189052</v>
      </c>
      <c r="H1835" s="22">
        <v>0.68995415860994069</v>
      </c>
      <c r="I1835" s="22">
        <v>305860.22253129352</v>
      </c>
      <c r="J1835" s="22">
        <v>680639.77746870648</v>
      </c>
      <c r="K1835" s="23">
        <v>7.7200000000000002E-12</v>
      </c>
    </row>
    <row r="1836" spans="1:11">
      <c r="A1836" s="20" t="s">
        <v>3794</v>
      </c>
      <c r="B1836" s="21" t="s">
        <v>24</v>
      </c>
      <c r="C1836" s="20" t="s">
        <v>111</v>
      </c>
      <c r="D1836" s="20" t="s">
        <v>112</v>
      </c>
      <c r="E1836" s="20" t="s">
        <v>520</v>
      </c>
      <c r="F1836" s="20" t="s">
        <v>3795</v>
      </c>
      <c r="G1836" s="22">
        <v>11.723788940854497</v>
      </c>
      <c r="H1836" s="22">
        <v>0.99000076906436041</v>
      </c>
      <c r="I1836" s="22">
        <v>262332.82336578536</v>
      </c>
      <c r="J1836" s="22">
        <v>25972967.176634215</v>
      </c>
      <c r="K1836" s="23">
        <v>1.854E-10</v>
      </c>
    </row>
    <row r="1837" spans="1:11">
      <c r="A1837" s="20" t="s">
        <v>3796</v>
      </c>
      <c r="B1837" s="21" t="s">
        <v>24</v>
      </c>
      <c r="C1837" s="20" t="s">
        <v>111</v>
      </c>
      <c r="D1837" s="20" t="s">
        <v>112</v>
      </c>
      <c r="E1837" s="20" t="s">
        <v>520</v>
      </c>
      <c r="F1837" s="20" t="s">
        <v>3797</v>
      </c>
      <c r="G1837" s="22">
        <v>12.299001634902048</v>
      </c>
      <c r="H1837" s="22">
        <v>0.94999988630722898</v>
      </c>
      <c r="I1837" s="22">
        <v>4419235.0486787204</v>
      </c>
      <c r="J1837" s="22">
        <v>83965264.951321274</v>
      </c>
      <c r="K1837" s="23">
        <v>2.2520000000000001E-10</v>
      </c>
    </row>
    <row r="1838" spans="1:11">
      <c r="A1838" s="20" t="s">
        <v>3798</v>
      </c>
      <c r="B1838" s="21" t="s">
        <v>24</v>
      </c>
      <c r="C1838" s="20" t="s">
        <v>113</v>
      </c>
      <c r="D1838" s="20" t="s">
        <v>114</v>
      </c>
      <c r="E1838" s="20" t="s">
        <v>474</v>
      </c>
      <c r="F1838" s="20" t="s">
        <v>3799</v>
      </c>
      <c r="G1838" s="22">
        <v>21.644536817102139</v>
      </c>
      <c r="H1838" s="22">
        <v>0.30010175124463567</v>
      </c>
      <c r="I1838" s="22">
        <v>412520.02781641175</v>
      </c>
      <c r="J1838" s="22">
        <v>176879.97218358825</v>
      </c>
      <c r="K1838" s="23">
        <v>4.56E-12</v>
      </c>
    </row>
    <row r="1839" spans="1:11">
      <c r="A1839" s="20" t="s">
        <v>3800</v>
      </c>
      <c r="B1839" s="21" t="s">
        <v>24</v>
      </c>
      <c r="C1839" s="20" t="s">
        <v>111</v>
      </c>
      <c r="D1839" s="20" t="s">
        <v>112</v>
      </c>
      <c r="E1839" s="20" t="s">
        <v>197</v>
      </c>
      <c r="F1839" s="20" t="s">
        <v>3801</v>
      </c>
      <c r="G1839" s="22">
        <v>16.468652998658747</v>
      </c>
      <c r="H1839" s="22">
        <v>0.66003803903624847</v>
      </c>
      <c r="I1839" s="22">
        <v>177426.14742698192</v>
      </c>
      <c r="J1839" s="22">
        <v>344473.85257301806</v>
      </c>
      <c r="K1839" s="23">
        <v>1.1599999999999999E-12</v>
      </c>
    </row>
    <row r="1840" spans="1:11">
      <c r="A1840" s="20" t="s">
        <v>3802</v>
      </c>
      <c r="B1840" s="21" t="s">
        <v>24</v>
      </c>
      <c r="C1840" s="20" t="s">
        <v>113</v>
      </c>
      <c r="D1840" s="20" t="s">
        <v>114</v>
      </c>
      <c r="E1840" s="20" t="s">
        <v>200</v>
      </c>
      <c r="F1840" s="20" t="s">
        <v>3803</v>
      </c>
      <c r="G1840" s="22">
        <v>19.057702798861481</v>
      </c>
      <c r="H1840" s="22">
        <v>0.47999285126137131</v>
      </c>
      <c r="I1840" s="22">
        <v>876940.05563282338</v>
      </c>
      <c r="J1840" s="22">
        <v>809459.94436717662</v>
      </c>
      <c r="K1840" s="23">
        <v>9.1199999999999999E-12</v>
      </c>
    </row>
    <row r="1841" spans="1:11">
      <c r="A1841" s="20" t="s">
        <v>3804</v>
      </c>
      <c r="B1841" s="21" t="s">
        <v>24</v>
      </c>
      <c r="C1841" s="20" t="s">
        <v>111</v>
      </c>
      <c r="D1841" s="20" t="s">
        <v>112</v>
      </c>
      <c r="E1841" s="20" t="s">
        <v>660</v>
      </c>
      <c r="F1841" s="20" t="s">
        <v>3805</v>
      </c>
      <c r="G1841" s="22">
        <v>16.757304454577341</v>
      </c>
      <c r="H1841" s="22">
        <v>0.63996491970950342</v>
      </c>
      <c r="I1841" s="22">
        <v>410584.00556328229</v>
      </c>
      <c r="J1841" s="22">
        <v>729815.99443671771</v>
      </c>
      <c r="K1841" s="23">
        <v>4.8400000000000004E-12</v>
      </c>
    </row>
    <row r="1842" spans="1:11">
      <c r="A1842" s="20" t="s">
        <v>3806</v>
      </c>
      <c r="B1842" s="21" t="s">
        <v>24</v>
      </c>
      <c r="C1842" s="20" t="s">
        <v>111</v>
      </c>
      <c r="D1842" s="20" t="s">
        <v>112</v>
      </c>
      <c r="E1842" s="20" t="s">
        <v>222</v>
      </c>
      <c r="F1842" s="20" t="s">
        <v>3807</v>
      </c>
      <c r="G1842" s="22">
        <v>18.195186741733409</v>
      </c>
      <c r="H1842" s="22">
        <v>0.53997310558182143</v>
      </c>
      <c r="I1842" s="22">
        <v>580139.91655076505</v>
      </c>
      <c r="J1842" s="22">
        <v>680960.08344923495</v>
      </c>
      <c r="K1842" s="23">
        <v>7.0000000000000005E-13</v>
      </c>
    </row>
    <row r="1843" spans="1:11">
      <c r="A1843" s="20" t="s">
        <v>3808</v>
      </c>
      <c r="B1843" s="21" t="s">
        <v>24</v>
      </c>
      <c r="C1843" s="20" t="s">
        <v>111</v>
      </c>
      <c r="D1843" s="20" t="s">
        <v>112</v>
      </c>
      <c r="E1843" s="20" t="s">
        <v>222</v>
      </c>
      <c r="F1843" s="20" t="s">
        <v>3809</v>
      </c>
      <c r="G1843" s="22">
        <v>16.181600146466497</v>
      </c>
      <c r="H1843" s="22">
        <v>0.67999998981456911</v>
      </c>
      <c r="I1843" s="22">
        <v>349568.0111265647</v>
      </c>
      <c r="J1843" s="22">
        <v>742831.9888734353</v>
      </c>
      <c r="K1843" s="23">
        <v>4.6999999999999998E-12</v>
      </c>
    </row>
    <row r="1844" spans="1:11">
      <c r="A1844" s="20" t="s">
        <v>3810</v>
      </c>
      <c r="B1844" s="21" t="s">
        <v>24</v>
      </c>
      <c r="C1844" s="20" t="s">
        <v>113</v>
      </c>
      <c r="D1844" s="20" t="s">
        <v>114</v>
      </c>
      <c r="E1844" s="20" t="s">
        <v>197</v>
      </c>
      <c r="F1844" s="20" t="s">
        <v>3811</v>
      </c>
      <c r="G1844" s="22">
        <v>18.913029387935477</v>
      </c>
      <c r="H1844" s="22">
        <v>0.49005358915608643</v>
      </c>
      <c r="I1844" s="22">
        <v>692354.24200278148</v>
      </c>
      <c r="J1844" s="22">
        <v>665345.75799721852</v>
      </c>
      <c r="K1844" s="23">
        <v>5.1599999999999998E-12</v>
      </c>
    </row>
    <row r="1845" spans="1:11">
      <c r="A1845" s="20" t="s">
        <v>3812</v>
      </c>
      <c r="B1845" s="21" t="s">
        <v>24</v>
      </c>
      <c r="C1845" s="20" t="s">
        <v>111</v>
      </c>
      <c r="D1845" s="20" t="s">
        <v>112</v>
      </c>
      <c r="E1845" s="20" t="s">
        <v>222</v>
      </c>
      <c r="F1845" s="20" t="s">
        <v>3813</v>
      </c>
      <c r="G1845" s="22">
        <v>14.743559831629586</v>
      </c>
      <c r="H1845" s="22">
        <v>0.78000279334982014</v>
      </c>
      <c r="I1845" s="22">
        <v>182927.67732962454</v>
      </c>
      <c r="J1845" s="22">
        <v>648572.32267037546</v>
      </c>
      <c r="K1845" s="23">
        <v>1.908E-11</v>
      </c>
    </row>
    <row r="1846" spans="1:11">
      <c r="A1846" s="20" t="s">
        <v>3814</v>
      </c>
      <c r="B1846" s="21" t="s">
        <v>24</v>
      </c>
      <c r="C1846" s="20" t="s">
        <v>111</v>
      </c>
      <c r="D1846" s="20" t="s">
        <v>112</v>
      </c>
      <c r="E1846" s="20" t="s">
        <v>222</v>
      </c>
      <c r="F1846" s="20" t="s">
        <v>3815</v>
      </c>
      <c r="G1846" s="22">
        <v>14.168625352660765</v>
      </c>
      <c r="H1846" s="22">
        <v>0.81998432874403582</v>
      </c>
      <c r="I1846" s="22">
        <v>185038.10848400558</v>
      </c>
      <c r="J1846" s="22">
        <v>842861.89151599444</v>
      </c>
      <c r="K1846" s="23">
        <v>6.2799999999999999E-12</v>
      </c>
    </row>
    <row r="1847" spans="1:11">
      <c r="A1847" s="20" t="s">
        <v>3816</v>
      </c>
      <c r="B1847" s="21" t="s">
        <v>24</v>
      </c>
      <c r="C1847" s="20" t="s">
        <v>111</v>
      </c>
      <c r="D1847" s="20" t="s">
        <v>112</v>
      </c>
      <c r="E1847" s="20" t="s">
        <v>346</v>
      </c>
      <c r="F1847" s="20" t="s">
        <v>3817</v>
      </c>
      <c r="G1847" s="22">
        <v>12.99775594075863</v>
      </c>
      <c r="H1847" s="22">
        <v>0.90140779271497706</v>
      </c>
      <c r="I1847" s="22">
        <v>703483.39916550764</v>
      </c>
      <c r="J1847" s="22">
        <v>6431800.6008344926</v>
      </c>
      <c r="K1847" s="23">
        <v>1.8120000000000001E-11</v>
      </c>
    </row>
    <row r="1848" spans="1:11">
      <c r="A1848" s="20" t="s">
        <v>3818</v>
      </c>
      <c r="B1848" s="21" t="s">
        <v>24</v>
      </c>
      <c r="C1848" s="20" t="s">
        <v>113</v>
      </c>
      <c r="D1848" s="20" t="s">
        <v>114</v>
      </c>
      <c r="E1848" s="20" t="s">
        <v>927</v>
      </c>
      <c r="F1848" s="20" t="s">
        <v>3819</v>
      </c>
      <c r="G1848" s="22">
        <v>25.816239338001274</v>
      </c>
      <c r="H1848" s="22">
        <v>9.9972643949044777E-3</v>
      </c>
      <c r="I1848" s="22">
        <v>7776471.4881780259</v>
      </c>
      <c r="J1848" s="22">
        <v>78528.511821974666</v>
      </c>
      <c r="K1848" s="23">
        <v>1.2582600000000001E-10</v>
      </c>
    </row>
    <row r="1849" spans="1:11">
      <c r="A1849" s="20" t="s">
        <v>3820</v>
      </c>
      <c r="B1849" s="21" t="s">
        <v>24</v>
      </c>
      <c r="C1849" s="20" t="s">
        <v>111</v>
      </c>
      <c r="D1849" s="20" t="s">
        <v>112</v>
      </c>
      <c r="E1849" s="20" t="s">
        <v>200</v>
      </c>
      <c r="F1849" s="20" t="s">
        <v>3821</v>
      </c>
      <c r="G1849" s="22">
        <v>17.47519124521887</v>
      </c>
      <c r="H1849" s="22">
        <v>0.59004233343401469</v>
      </c>
      <c r="I1849" s="22">
        <v>385852.15577190538</v>
      </c>
      <c r="J1849" s="22">
        <v>555347.84422809468</v>
      </c>
      <c r="K1849" s="23">
        <v>6.1000000000000003E-12</v>
      </c>
    </row>
    <row r="1850" spans="1:11">
      <c r="A1850" s="20" t="s">
        <v>3822</v>
      </c>
      <c r="B1850" s="21" t="s">
        <v>24</v>
      </c>
      <c r="C1850" s="20" t="s">
        <v>113</v>
      </c>
      <c r="D1850" s="20" t="s">
        <v>114</v>
      </c>
      <c r="E1850" s="20" t="s">
        <v>200</v>
      </c>
      <c r="F1850" s="20" t="s">
        <v>3823</v>
      </c>
      <c r="G1850" s="22">
        <v>19.489160877715292</v>
      </c>
      <c r="H1850" s="22">
        <v>0.44998881239810207</v>
      </c>
      <c r="I1850" s="22">
        <v>498805.14603616123</v>
      </c>
      <c r="J1850" s="22">
        <v>408094.85396383877</v>
      </c>
      <c r="K1850" s="23">
        <v>4.8200000000000001E-12</v>
      </c>
    </row>
    <row r="1851" spans="1:11">
      <c r="A1851" s="20" t="s">
        <v>3824</v>
      </c>
      <c r="B1851" s="21" t="s">
        <v>24</v>
      </c>
      <c r="C1851" s="20" t="s">
        <v>111</v>
      </c>
      <c r="D1851" s="20" t="s">
        <v>112</v>
      </c>
      <c r="E1851" s="20" t="s">
        <v>3825</v>
      </c>
      <c r="F1851" s="20" t="s">
        <v>3826</v>
      </c>
      <c r="G1851" s="22">
        <v>12.730229770526359</v>
      </c>
      <c r="H1851" s="22">
        <v>0.92001183793279839</v>
      </c>
      <c r="I1851" s="22">
        <v>43107.940194714894</v>
      </c>
      <c r="J1851" s="22">
        <v>495821.05980528513</v>
      </c>
      <c r="K1851" s="23">
        <v>8.9600000000000002E-13</v>
      </c>
    </row>
    <row r="1852" spans="1:11">
      <c r="A1852" s="20" t="s">
        <v>3827</v>
      </c>
      <c r="B1852" s="21" t="s">
        <v>24</v>
      </c>
      <c r="C1852" s="20" t="s">
        <v>111</v>
      </c>
      <c r="D1852" s="20" t="s">
        <v>112</v>
      </c>
      <c r="E1852" s="20" t="s">
        <v>378</v>
      </c>
      <c r="F1852" s="20" t="s">
        <v>3828</v>
      </c>
      <c r="G1852" s="22">
        <v>12.730228139995742</v>
      </c>
      <c r="H1852" s="22">
        <v>0.92001195132157565</v>
      </c>
      <c r="I1852" s="22">
        <v>39071.922114047302</v>
      </c>
      <c r="J1852" s="22">
        <v>449400.07788595272</v>
      </c>
      <c r="K1852" s="23">
        <v>3.6479999999999998E-12</v>
      </c>
    </row>
    <row r="1853" spans="1:11">
      <c r="A1853" s="20" t="s">
        <v>3829</v>
      </c>
      <c r="B1853" s="21" t="s">
        <v>24</v>
      </c>
      <c r="C1853" s="20" t="s">
        <v>111</v>
      </c>
      <c r="D1853" s="20" t="s">
        <v>112</v>
      </c>
      <c r="E1853" s="20" t="s">
        <v>378</v>
      </c>
      <c r="F1853" s="20" t="s">
        <v>3830</v>
      </c>
      <c r="G1853" s="22">
        <v>12.730250783036533</v>
      </c>
      <c r="H1853" s="22">
        <v>0.92001037670121466</v>
      </c>
      <c r="I1853" s="22">
        <v>18923.865090403338</v>
      </c>
      <c r="J1853" s="22">
        <v>217655.13490959667</v>
      </c>
      <c r="K1853" s="23">
        <v>2.928E-12</v>
      </c>
    </row>
    <row r="1854" spans="1:11">
      <c r="A1854" s="20" t="s">
        <v>3831</v>
      </c>
      <c r="B1854" s="21" t="s">
        <v>24</v>
      </c>
      <c r="C1854" s="20" t="s">
        <v>111</v>
      </c>
      <c r="D1854" s="20" t="s">
        <v>112</v>
      </c>
      <c r="E1854" s="20" t="s">
        <v>197</v>
      </c>
      <c r="F1854" s="20" t="s">
        <v>3832</v>
      </c>
      <c r="G1854" s="22">
        <v>16.469921063564602</v>
      </c>
      <c r="H1854" s="22">
        <v>0.65994985649759375</v>
      </c>
      <c r="I1854" s="22">
        <v>245550.20862308756</v>
      </c>
      <c r="J1854" s="22">
        <v>476549.79137691244</v>
      </c>
      <c r="K1854" s="23">
        <v>5.4400000000000002E-12</v>
      </c>
    </row>
    <row r="1855" spans="1:11">
      <c r="A1855" s="20" t="s">
        <v>3833</v>
      </c>
      <c r="B1855" s="21" t="s">
        <v>24</v>
      </c>
      <c r="C1855" s="20" t="s">
        <v>113</v>
      </c>
      <c r="D1855" s="20" t="s">
        <v>114</v>
      </c>
      <c r="E1855" s="20" t="s">
        <v>200</v>
      </c>
      <c r="F1855" s="20" t="s">
        <v>3834</v>
      </c>
      <c r="G1855" s="22">
        <v>20.193743557823264</v>
      </c>
      <c r="H1855" s="22">
        <v>0.40099140766180363</v>
      </c>
      <c r="I1855" s="22">
        <v>419582.75660639768</v>
      </c>
      <c r="J1855" s="22">
        <v>280879.24339360232</v>
      </c>
      <c r="K1855" s="23">
        <v>3.2399999999999999E-12</v>
      </c>
    </row>
    <row r="1856" spans="1:11">
      <c r="A1856" s="20" t="s">
        <v>3835</v>
      </c>
      <c r="B1856" s="21" t="s">
        <v>24</v>
      </c>
      <c r="C1856" s="20" t="s">
        <v>113</v>
      </c>
      <c r="D1856" s="20" t="s">
        <v>114</v>
      </c>
      <c r="E1856" s="20" t="s">
        <v>197</v>
      </c>
      <c r="F1856" s="20" t="s">
        <v>3836</v>
      </c>
      <c r="G1856" s="22">
        <v>20.495041952707858</v>
      </c>
      <c r="H1856" s="22">
        <v>0.38003880718304189</v>
      </c>
      <c r="I1856" s="22">
        <v>325107.64951321285</v>
      </c>
      <c r="J1856" s="22">
        <v>199292.35048678718</v>
      </c>
      <c r="K1856" s="23">
        <v>2.94E-12</v>
      </c>
    </row>
    <row r="1857" spans="1:11">
      <c r="A1857" s="20" t="s">
        <v>3837</v>
      </c>
      <c r="B1857" s="21" t="s">
        <v>24</v>
      </c>
      <c r="C1857" s="20" t="s">
        <v>113</v>
      </c>
      <c r="D1857" s="20" t="s">
        <v>114</v>
      </c>
      <c r="E1857" s="20" t="s">
        <v>660</v>
      </c>
      <c r="F1857" s="20" t="s">
        <v>3838</v>
      </c>
      <c r="G1857" s="22">
        <v>21.070745170193192</v>
      </c>
      <c r="H1857" s="22">
        <v>0.34000381292119675</v>
      </c>
      <c r="I1857" s="22">
        <v>358707.92767732957</v>
      </c>
      <c r="J1857" s="22">
        <v>184792.07232267043</v>
      </c>
      <c r="K1857" s="23">
        <v>5.3999999999999996E-12</v>
      </c>
    </row>
    <row r="1858" spans="1:11">
      <c r="A1858" s="20" t="s">
        <v>3839</v>
      </c>
      <c r="B1858" s="21" t="s">
        <v>24</v>
      </c>
      <c r="C1858" s="20" t="s">
        <v>113</v>
      </c>
      <c r="D1858" s="20" t="s">
        <v>114</v>
      </c>
      <c r="E1858" s="20" t="s">
        <v>197</v>
      </c>
      <c r="F1858" s="20" t="s">
        <v>3840</v>
      </c>
      <c r="G1858" s="22">
        <v>19.200890963088671</v>
      </c>
      <c r="H1858" s="22">
        <v>0.47003539895071833</v>
      </c>
      <c r="I1858" s="22">
        <v>249825.31293463137</v>
      </c>
      <c r="J1858" s="22">
        <v>221574.68706536863</v>
      </c>
      <c r="K1858" s="23">
        <v>6.2199999999999997E-12</v>
      </c>
    </row>
    <row r="1859" spans="1:11">
      <c r="A1859" s="20" t="s">
        <v>3841</v>
      </c>
      <c r="B1859" s="21" t="s">
        <v>24</v>
      </c>
      <c r="C1859" s="20" t="s">
        <v>111</v>
      </c>
      <c r="D1859" s="20" t="s">
        <v>112</v>
      </c>
      <c r="E1859" s="20" t="s">
        <v>353</v>
      </c>
      <c r="F1859" s="20" t="s">
        <v>3842</v>
      </c>
      <c r="G1859" s="22">
        <v>15.318723926380368</v>
      </c>
      <c r="H1859" s="22">
        <v>0.7400052902378047</v>
      </c>
      <c r="I1859" s="22">
        <v>105947.84422809459</v>
      </c>
      <c r="J1859" s="22">
        <v>301552.15577190544</v>
      </c>
      <c r="K1859" s="23">
        <v>6.1000000000000003E-12</v>
      </c>
    </row>
    <row r="1860" spans="1:11">
      <c r="A1860" s="20" t="s">
        <v>3843</v>
      </c>
      <c r="B1860" s="21" t="s">
        <v>24</v>
      </c>
      <c r="C1860" s="20" t="s">
        <v>111</v>
      </c>
      <c r="D1860" s="20" t="s">
        <v>112</v>
      </c>
      <c r="E1860" s="20" t="s">
        <v>197</v>
      </c>
      <c r="F1860" s="20" t="s">
        <v>3844</v>
      </c>
      <c r="G1860" s="22">
        <v>17.33242718446602</v>
      </c>
      <c r="H1860" s="22">
        <v>0.59997029315257167</v>
      </c>
      <c r="I1860" s="22">
        <v>267819.8887343533</v>
      </c>
      <c r="J1860" s="22">
        <v>401680.1112656467</v>
      </c>
      <c r="K1860" s="23">
        <v>3.8600000000000001E-12</v>
      </c>
    </row>
    <row r="1861" spans="1:11">
      <c r="A1861" s="20" t="s">
        <v>3845</v>
      </c>
      <c r="B1861" s="21" t="s">
        <v>24</v>
      </c>
      <c r="C1861" s="20" t="s">
        <v>111</v>
      </c>
      <c r="D1861" s="20" t="s">
        <v>112</v>
      </c>
      <c r="E1861" s="20" t="s">
        <v>520</v>
      </c>
      <c r="F1861" s="20" t="s">
        <v>3846</v>
      </c>
      <c r="G1861" s="22">
        <v>12.155239358495116</v>
      </c>
      <c r="H1861" s="22">
        <v>0.95999726296974153</v>
      </c>
      <c r="I1861" s="22">
        <v>696659.66620306042</v>
      </c>
      <c r="J1861" s="22">
        <v>16718640.333796939</v>
      </c>
      <c r="K1861" s="23">
        <v>4.6039999999999998E-10</v>
      </c>
    </row>
    <row r="1862" spans="1:11">
      <c r="A1862" s="20" t="s">
        <v>3847</v>
      </c>
      <c r="B1862" s="21" t="s">
        <v>24</v>
      </c>
      <c r="C1862" s="20" t="s">
        <v>111</v>
      </c>
      <c r="D1862" s="20" t="s">
        <v>112</v>
      </c>
      <c r="E1862" s="20" t="s">
        <v>197</v>
      </c>
      <c r="F1862" s="20" t="s">
        <v>3848</v>
      </c>
      <c r="G1862" s="22">
        <v>17.905919481405665</v>
      </c>
      <c r="H1862" s="22">
        <v>0.56008904858096908</v>
      </c>
      <c r="I1862" s="22">
        <v>257875.79972183591</v>
      </c>
      <c r="J1862" s="22">
        <v>328324.20027816406</v>
      </c>
      <c r="K1862" s="23">
        <v>1.6799999999999999E-12</v>
      </c>
    </row>
    <row r="1863" spans="1:11">
      <c r="A1863" s="20" t="s">
        <v>3849</v>
      </c>
      <c r="B1863" s="21" t="s">
        <v>24</v>
      </c>
      <c r="C1863" s="20" t="s">
        <v>111</v>
      </c>
      <c r="D1863" s="20" t="s">
        <v>112</v>
      </c>
      <c r="E1863" s="20" t="s">
        <v>197</v>
      </c>
      <c r="F1863" s="20" t="s">
        <v>1754</v>
      </c>
      <c r="G1863" s="22">
        <v>16.467736780941312</v>
      </c>
      <c r="H1863" s="22">
        <v>0.66010175375929681</v>
      </c>
      <c r="I1863" s="22">
        <v>233985.95271210009</v>
      </c>
      <c r="J1863" s="22">
        <v>454414.04728789994</v>
      </c>
      <c r="K1863" s="23">
        <v>2E-12</v>
      </c>
    </row>
    <row r="1864" spans="1:11">
      <c r="A1864" s="20" t="s">
        <v>3850</v>
      </c>
      <c r="B1864" s="21" t="s">
        <v>24</v>
      </c>
      <c r="C1864" s="20" t="s">
        <v>111</v>
      </c>
      <c r="D1864" s="20" t="s">
        <v>112</v>
      </c>
      <c r="E1864" s="20" t="s">
        <v>200</v>
      </c>
      <c r="F1864" s="20" t="s">
        <v>3851</v>
      </c>
      <c r="G1864" s="22">
        <v>12.872723673792557</v>
      </c>
      <c r="H1864" s="22">
        <v>0.91010266524391126</v>
      </c>
      <c r="I1864" s="22">
        <v>45416.133518776034</v>
      </c>
      <c r="J1864" s="22">
        <v>459783.86648122396</v>
      </c>
      <c r="K1864" s="23">
        <v>1.1200000000000001E-12</v>
      </c>
    </row>
    <row r="1865" spans="1:11">
      <c r="A1865" s="20" t="s">
        <v>3852</v>
      </c>
      <c r="B1865" s="21" t="s">
        <v>24</v>
      </c>
      <c r="C1865" s="20" t="s">
        <v>111</v>
      </c>
      <c r="D1865" s="20" t="s">
        <v>112</v>
      </c>
      <c r="E1865" s="20" t="s">
        <v>801</v>
      </c>
      <c r="F1865" s="20" t="s">
        <v>3853</v>
      </c>
      <c r="G1865" s="22">
        <v>13.52297450227349</v>
      </c>
      <c r="H1865" s="22">
        <v>0.86488355338849165</v>
      </c>
      <c r="I1865" s="22">
        <v>60055.342141863723</v>
      </c>
      <c r="J1865" s="22">
        <v>384415.65785813628</v>
      </c>
      <c r="K1865" s="23">
        <v>3.4680000000000002E-12</v>
      </c>
    </row>
    <row r="1866" spans="1:11">
      <c r="A1866" s="20" t="s">
        <v>3854</v>
      </c>
      <c r="B1866" s="21" t="s">
        <v>24</v>
      </c>
      <c r="C1866" s="20" t="s">
        <v>111</v>
      </c>
      <c r="D1866" s="20" t="s">
        <v>112</v>
      </c>
      <c r="E1866" s="20" t="s">
        <v>801</v>
      </c>
      <c r="F1866" s="20" t="s">
        <v>3855</v>
      </c>
      <c r="G1866" s="22">
        <v>13.522952552126322</v>
      </c>
      <c r="H1866" s="22">
        <v>0.86488507982431706</v>
      </c>
      <c r="I1866" s="22">
        <v>70063.57162726004</v>
      </c>
      <c r="J1866" s="22">
        <v>448484.42837273999</v>
      </c>
      <c r="K1866" s="23">
        <v>1.1999999999999999E-12</v>
      </c>
    </row>
    <row r="1867" spans="1:11">
      <c r="A1867" s="20" t="s">
        <v>3856</v>
      </c>
      <c r="B1867" s="21" t="s">
        <v>24</v>
      </c>
      <c r="C1867" s="20" t="s">
        <v>111</v>
      </c>
      <c r="D1867" s="20" t="s">
        <v>112</v>
      </c>
      <c r="E1867" s="20" t="s">
        <v>801</v>
      </c>
      <c r="F1867" s="20" t="s">
        <v>3855</v>
      </c>
      <c r="G1867" s="22">
        <v>13.522952552126322</v>
      </c>
      <c r="H1867" s="22">
        <v>0.86488507982431706</v>
      </c>
      <c r="I1867" s="22">
        <v>70063.57162726004</v>
      </c>
      <c r="J1867" s="22">
        <v>448484.42837273999</v>
      </c>
      <c r="K1867" s="23">
        <v>1.1999999999999999E-12</v>
      </c>
    </row>
    <row r="1868" spans="1:11">
      <c r="A1868" s="20" t="s">
        <v>3857</v>
      </c>
      <c r="B1868" s="21" t="s">
        <v>24</v>
      </c>
      <c r="C1868" s="20" t="s">
        <v>111</v>
      </c>
      <c r="D1868" s="20" t="s">
        <v>112</v>
      </c>
      <c r="E1868" s="20" t="s">
        <v>801</v>
      </c>
      <c r="F1868" s="20" t="s">
        <v>3855</v>
      </c>
      <c r="G1868" s="22">
        <v>13.522952552126322</v>
      </c>
      <c r="H1868" s="22">
        <v>0.86488507982431706</v>
      </c>
      <c r="I1868" s="22">
        <v>70063.57162726004</v>
      </c>
      <c r="J1868" s="22">
        <v>448484.42837273999</v>
      </c>
      <c r="K1868" s="23">
        <v>1.1999999999999999E-12</v>
      </c>
    </row>
    <row r="1869" spans="1:11">
      <c r="A1869" s="20" t="s">
        <v>3858</v>
      </c>
      <c r="B1869" s="21" t="s">
        <v>24</v>
      </c>
      <c r="C1869" s="20" t="s">
        <v>111</v>
      </c>
      <c r="D1869" s="20" t="s">
        <v>112</v>
      </c>
      <c r="E1869" s="20" t="s">
        <v>801</v>
      </c>
      <c r="F1869" s="20" t="s">
        <v>3859</v>
      </c>
      <c r="G1869" s="22">
        <v>13.522971005972339</v>
      </c>
      <c r="H1869" s="22">
        <v>0.86488379652487213</v>
      </c>
      <c r="I1869" s="22">
        <v>66649.31015299022</v>
      </c>
      <c r="J1869" s="22">
        <v>426624.68984700978</v>
      </c>
      <c r="K1869" s="23">
        <v>1.3919999999999999E-12</v>
      </c>
    </row>
    <row r="1870" spans="1:11">
      <c r="A1870" s="20" t="s">
        <v>3860</v>
      </c>
      <c r="B1870" s="21" t="s">
        <v>24</v>
      </c>
      <c r="C1870" s="20" t="s">
        <v>111</v>
      </c>
      <c r="D1870" s="20" t="s">
        <v>112</v>
      </c>
      <c r="E1870" s="20" t="s">
        <v>346</v>
      </c>
      <c r="F1870" s="20" t="s">
        <v>3861</v>
      </c>
      <c r="G1870" s="22">
        <v>13.522943574931491</v>
      </c>
      <c r="H1870" s="22">
        <v>0.86488570410768495</v>
      </c>
      <c r="I1870" s="22">
        <v>105907.44923504865</v>
      </c>
      <c r="J1870" s="22">
        <v>677928.55076495139</v>
      </c>
      <c r="K1870" s="23">
        <v>4.6200000000000001E-12</v>
      </c>
    </row>
    <row r="1871" spans="1:11">
      <c r="A1871" s="20" t="s">
        <v>3862</v>
      </c>
      <c r="B1871" s="21" t="s">
        <v>24</v>
      </c>
      <c r="C1871" s="20" t="s">
        <v>111</v>
      </c>
      <c r="D1871" s="20" t="s">
        <v>112</v>
      </c>
      <c r="E1871" s="20" t="s">
        <v>378</v>
      </c>
      <c r="F1871" s="20" t="s">
        <v>3863</v>
      </c>
      <c r="G1871" s="22">
        <v>16.181418671965471</v>
      </c>
      <c r="H1871" s="22">
        <v>0.68001260973814537</v>
      </c>
      <c r="I1871" s="22">
        <v>1468650.9248956882</v>
      </c>
      <c r="J1871" s="22">
        <v>3121064.075104312</v>
      </c>
      <c r="K1871" s="23">
        <v>2.2200000000000002E-11</v>
      </c>
    </row>
    <row r="1872" spans="1:11">
      <c r="A1872" s="20" t="s">
        <v>3864</v>
      </c>
      <c r="B1872" s="21" t="s">
        <v>24</v>
      </c>
      <c r="C1872" s="20" t="s">
        <v>111</v>
      </c>
      <c r="D1872" s="20" t="s">
        <v>112</v>
      </c>
      <c r="E1872" s="20" t="s">
        <v>200</v>
      </c>
      <c r="F1872" s="20" t="s">
        <v>3865</v>
      </c>
      <c r="G1872" s="22">
        <v>14.455710646968924</v>
      </c>
      <c r="H1872" s="22">
        <v>0.8000201219075852</v>
      </c>
      <c r="I1872" s="22">
        <v>196280.25034770512</v>
      </c>
      <c r="J1872" s="22">
        <v>785219.74965229491</v>
      </c>
      <c r="K1872" s="23">
        <v>2.0999999999999999E-12</v>
      </c>
    </row>
    <row r="1873" spans="1:11">
      <c r="A1873" s="20" t="s">
        <v>3866</v>
      </c>
      <c r="B1873" s="21" t="s">
        <v>24</v>
      </c>
      <c r="C1873" s="20" t="s">
        <v>111</v>
      </c>
      <c r="D1873" s="20" t="s">
        <v>112</v>
      </c>
      <c r="E1873" s="20" t="s">
        <v>3166</v>
      </c>
      <c r="F1873" s="20" t="s">
        <v>3867</v>
      </c>
      <c r="G1873" s="22">
        <v>12.73032726720494</v>
      </c>
      <c r="H1873" s="22">
        <v>0.92000505791342557</v>
      </c>
      <c r="I1873" s="22">
        <v>12642.080667593877</v>
      </c>
      <c r="J1873" s="22">
        <v>145393.91933240613</v>
      </c>
      <c r="K1873" s="23">
        <v>8.76E-13</v>
      </c>
    </row>
    <row r="1874" spans="1:11">
      <c r="A1874" s="20" t="s">
        <v>3868</v>
      </c>
      <c r="B1874" s="21" t="s">
        <v>24</v>
      </c>
      <c r="C1874" s="20" t="s">
        <v>111</v>
      </c>
      <c r="D1874" s="20" t="s">
        <v>112</v>
      </c>
      <c r="E1874" s="20" t="s">
        <v>1714</v>
      </c>
      <c r="F1874" s="20" t="s">
        <v>3869</v>
      </c>
      <c r="G1874" s="22">
        <v>12.73031619195292</v>
      </c>
      <c r="H1874" s="22">
        <v>0.92000582809784981</v>
      </c>
      <c r="I1874" s="22">
        <v>9079.8984700973615</v>
      </c>
      <c r="J1874" s="22">
        <v>104427.10152990263</v>
      </c>
      <c r="K1874" s="23">
        <v>4.2055999999999998E-12</v>
      </c>
    </row>
    <row r="1875" spans="1:11">
      <c r="A1875" s="20" t="s">
        <v>3870</v>
      </c>
      <c r="B1875" s="21" t="s">
        <v>24</v>
      </c>
      <c r="C1875" s="20" t="s">
        <v>113</v>
      </c>
      <c r="D1875" s="20" t="s">
        <v>114</v>
      </c>
      <c r="E1875" s="20" t="s">
        <v>197</v>
      </c>
      <c r="F1875" s="20" t="s">
        <v>3871</v>
      </c>
      <c r="G1875" s="22">
        <v>19.490243204577968</v>
      </c>
      <c r="H1875" s="22">
        <v>0.44991354627413299</v>
      </c>
      <c r="I1875" s="22">
        <v>192255.21557719051</v>
      </c>
      <c r="J1875" s="22">
        <v>157244.78442280949</v>
      </c>
      <c r="K1875" s="23">
        <v>7.7999999999999999E-12</v>
      </c>
    </row>
    <row r="1876" spans="1:11">
      <c r="A1876" s="20" t="s">
        <v>3872</v>
      </c>
      <c r="B1876" s="21" t="s">
        <v>24</v>
      </c>
      <c r="C1876" s="20" t="s">
        <v>111</v>
      </c>
      <c r="D1876" s="20" t="s">
        <v>112</v>
      </c>
      <c r="E1876" s="20" t="s">
        <v>346</v>
      </c>
      <c r="F1876" s="20" t="s">
        <v>3873</v>
      </c>
      <c r="G1876" s="22">
        <v>12.730287121654028</v>
      </c>
      <c r="H1876" s="22">
        <v>0.92000784967635407</v>
      </c>
      <c r="I1876" s="22">
        <v>123419.8887343533</v>
      </c>
      <c r="J1876" s="22">
        <v>1419480.1112656468</v>
      </c>
      <c r="K1876" s="23">
        <v>3.0880000000000001E-11</v>
      </c>
    </row>
    <row r="1877" spans="1:11">
      <c r="A1877" s="20" t="s">
        <v>3874</v>
      </c>
      <c r="B1877" s="21" t="s">
        <v>24</v>
      </c>
      <c r="C1877" s="20" t="s">
        <v>111</v>
      </c>
      <c r="D1877" s="20" t="s">
        <v>112</v>
      </c>
      <c r="E1877" s="20" t="s">
        <v>346</v>
      </c>
      <c r="F1877" s="20" t="s">
        <v>3875</v>
      </c>
      <c r="G1877" s="22">
        <v>12.442795533164436</v>
      </c>
      <c r="H1877" s="22">
        <v>0.94000031062834244</v>
      </c>
      <c r="I1877" s="22">
        <v>116140.67872044508</v>
      </c>
      <c r="J1877" s="22">
        <v>1819547.3212795549</v>
      </c>
      <c r="K1877" s="23">
        <v>5.6999999999999997E-11</v>
      </c>
    </row>
    <row r="1878" spans="1:11">
      <c r="A1878" s="20" t="s">
        <v>3876</v>
      </c>
      <c r="B1878" s="21" t="s">
        <v>24</v>
      </c>
      <c r="C1878" s="20" t="s">
        <v>111</v>
      </c>
      <c r="D1878" s="20" t="s">
        <v>112</v>
      </c>
      <c r="E1878" s="20" t="s">
        <v>200</v>
      </c>
      <c r="F1878" s="20" t="s">
        <v>3877</v>
      </c>
      <c r="G1878" s="22">
        <v>12.442794620868002</v>
      </c>
      <c r="H1878" s="22">
        <v>0.9400003740703754</v>
      </c>
      <c r="I1878" s="22">
        <v>80323.239221140408</v>
      </c>
      <c r="J1878" s="22">
        <v>1258405.7607788595</v>
      </c>
      <c r="K1878" s="23">
        <v>3.5840000000000001E-12</v>
      </c>
    </row>
    <row r="1879" spans="1:11">
      <c r="A1879" s="20" t="s">
        <v>3878</v>
      </c>
      <c r="B1879" s="21" t="s">
        <v>24</v>
      </c>
      <c r="C1879" s="20" t="s">
        <v>111</v>
      </c>
      <c r="D1879" s="20" t="s">
        <v>112</v>
      </c>
      <c r="E1879" s="20" t="s">
        <v>200</v>
      </c>
      <c r="F1879" s="20" t="s">
        <v>3879</v>
      </c>
      <c r="G1879" s="22">
        <v>12.442794942760289</v>
      </c>
      <c r="H1879" s="22">
        <v>0.94000035168565443</v>
      </c>
      <c r="I1879" s="22">
        <v>77913.98331015298</v>
      </c>
      <c r="J1879" s="22">
        <v>1220660.016689847</v>
      </c>
      <c r="K1879" s="23">
        <v>3.488E-11</v>
      </c>
    </row>
    <row r="1880" spans="1:11">
      <c r="A1880" s="20" t="s">
        <v>3880</v>
      </c>
      <c r="B1880" s="21" t="s">
        <v>24</v>
      </c>
      <c r="C1880" s="20" t="s">
        <v>111</v>
      </c>
      <c r="D1880" s="20" t="s">
        <v>112</v>
      </c>
      <c r="E1880" s="20" t="s">
        <v>200</v>
      </c>
      <c r="F1880" s="20" t="s">
        <v>3881</v>
      </c>
      <c r="G1880" s="22">
        <v>12.442788310627247</v>
      </c>
      <c r="H1880" s="22">
        <v>0.94000081289101201</v>
      </c>
      <c r="I1880" s="22">
        <v>80853.884561891362</v>
      </c>
      <c r="J1880" s="22">
        <v>1266729.1154381086</v>
      </c>
      <c r="K1880" s="23">
        <v>1.4543999999999999E-11</v>
      </c>
    </row>
    <row r="1881" spans="1:11">
      <c r="A1881" s="20" t="s">
        <v>3882</v>
      </c>
      <c r="B1881" s="21" t="s">
        <v>24</v>
      </c>
      <c r="C1881" s="20" t="s">
        <v>111</v>
      </c>
      <c r="D1881" s="20" t="s">
        <v>112</v>
      </c>
      <c r="E1881" s="20" t="s">
        <v>200</v>
      </c>
      <c r="F1881" s="20" t="s">
        <v>3883</v>
      </c>
      <c r="G1881" s="22">
        <v>12.442799942536569</v>
      </c>
      <c r="H1881" s="22">
        <v>0.9400000039960662</v>
      </c>
      <c r="I1881" s="22">
        <v>81443.094575799681</v>
      </c>
      <c r="J1881" s="22">
        <v>1275941.9054242002</v>
      </c>
      <c r="K1881" s="23">
        <v>3.7879999999999996E-12</v>
      </c>
    </row>
    <row r="1882" spans="1:11">
      <c r="A1882" s="20" t="s">
        <v>3884</v>
      </c>
      <c r="B1882" s="21" t="s">
        <v>24</v>
      </c>
      <c r="C1882" s="20" t="s">
        <v>111</v>
      </c>
      <c r="D1882" s="20" t="s">
        <v>112</v>
      </c>
      <c r="E1882" s="20" t="s">
        <v>200</v>
      </c>
      <c r="F1882" s="20" t="s">
        <v>3885</v>
      </c>
      <c r="G1882" s="22">
        <v>12.442792985856174</v>
      </c>
      <c r="H1882" s="22">
        <v>0.9400004877707806</v>
      </c>
      <c r="I1882" s="22">
        <v>80493.845618915017</v>
      </c>
      <c r="J1882" s="22">
        <v>1261081.154381085</v>
      </c>
      <c r="K1882" s="23">
        <v>6.0199999999999996E-11</v>
      </c>
    </row>
    <row r="1883" spans="1:11">
      <c r="A1883" s="20" t="s">
        <v>3886</v>
      </c>
      <c r="B1883" s="21" t="s">
        <v>24</v>
      </c>
      <c r="C1883" s="20" t="s">
        <v>111</v>
      </c>
      <c r="D1883" s="20" t="s">
        <v>112</v>
      </c>
      <c r="E1883" s="20" t="s">
        <v>200</v>
      </c>
      <c r="F1883" s="20" t="s">
        <v>3887</v>
      </c>
      <c r="G1883" s="22">
        <v>12.442799662937333</v>
      </c>
      <c r="H1883" s="22">
        <v>0.94000002343968481</v>
      </c>
      <c r="I1883" s="22">
        <v>82239.86787204443</v>
      </c>
      <c r="J1883" s="22">
        <v>1288425.1321279556</v>
      </c>
      <c r="K1883" s="23">
        <v>4.9423999999999998E-11</v>
      </c>
    </row>
    <row r="1884" spans="1:11">
      <c r="A1884" s="20" t="s">
        <v>3888</v>
      </c>
      <c r="B1884" s="21" t="s">
        <v>24</v>
      </c>
      <c r="C1884" s="20" t="s">
        <v>111</v>
      </c>
      <c r="D1884" s="20" t="s">
        <v>112</v>
      </c>
      <c r="E1884" s="20" t="s">
        <v>381</v>
      </c>
      <c r="F1884" s="20" t="s">
        <v>3889</v>
      </c>
      <c r="G1884" s="22">
        <v>12.730451162647068</v>
      </c>
      <c r="H1884" s="22">
        <v>0.91999644209686593</v>
      </c>
      <c r="I1884" s="22">
        <v>259075.52155771907</v>
      </c>
      <c r="J1884" s="22">
        <v>2979224.478442281</v>
      </c>
      <c r="K1884" s="23">
        <v>1.236E-11</v>
      </c>
    </row>
    <row r="1885" spans="1:11">
      <c r="A1885" s="20" t="s">
        <v>3890</v>
      </c>
      <c r="B1885" s="21" t="s">
        <v>24</v>
      </c>
      <c r="C1885" s="20" t="s">
        <v>113</v>
      </c>
      <c r="D1885" s="20" t="s">
        <v>114</v>
      </c>
      <c r="E1885" s="20" t="s">
        <v>231</v>
      </c>
      <c r="F1885" s="20" t="s">
        <v>3891</v>
      </c>
      <c r="G1885" s="22">
        <v>19.632799395022687</v>
      </c>
      <c r="H1885" s="22">
        <v>0.44000004207074506</v>
      </c>
      <c r="I1885" s="22">
        <v>814575.93880389421</v>
      </c>
      <c r="J1885" s="22">
        <v>640024.06119610579</v>
      </c>
      <c r="K1885" s="23">
        <v>4.2800000000000003E-12</v>
      </c>
    </row>
    <row r="1886" spans="1:11">
      <c r="A1886" s="20" t="s">
        <v>3892</v>
      </c>
      <c r="B1886" s="21" t="s">
        <v>24</v>
      </c>
      <c r="C1886" s="20" t="s">
        <v>111</v>
      </c>
      <c r="D1886" s="20" t="s">
        <v>112</v>
      </c>
      <c r="E1886" s="20" t="s">
        <v>520</v>
      </c>
      <c r="F1886" s="20" t="s">
        <v>3893</v>
      </c>
      <c r="G1886" s="22">
        <v>12.298970725390339</v>
      </c>
      <c r="H1886" s="22">
        <v>0.95000203578648545</v>
      </c>
      <c r="I1886" s="22">
        <v>745154.65924895671</v>
      </c>
      <c r="J1886" s="22">
        <v>14158545.340751043</v>
      </c>
      <c r="K1886" s="23">
        <v>4.9627999999999997E-10</v>
      </c>
    </row>
    <row r="1887" spans="1:11">
      <c r="A1887" s="20" t="s">
        <v>3894</v>
      </c>
      <c r="B1887" s="21" t="s">
        <v>24</v>
      </c>
      <c r="C1887" s="20" t="s">
        <v>111</v>
      </c>
      <c r="D1887" s="20" t="s">
        <v>112</v>
      </c>
      <c r="E1887" s="20" t="s">
        <v>378</v>
      </c>
      <c r="F1887" s="20" t="s">
        <v>3895</v>
      </c>
      <c r="G1887" s="22">
        <v>11.867448749851878</v>
      </c>
      <c r="H1887" s="22">
        <v>0.98001051809096817</v>
      </c>
      <c r="I1887" s="22">
        <v>118083.8664812237</v>
      </c>
      <c r="J1887" s="22">
        <v>5789216.1335187759</v>
      </c>
      <c r="K1887" s="23">
        <v>4.744E-11</v>
      </c>
    </row>
    <row r="1888" spans="1:11">
      <c r="A1888" s="20" t="s">
        <v>3896</v>
      </c>
      <c r="B1888" s="21" t="s">
        <v>24</v>
      </c>
      <c r="C1888" s="20" t="s">
        <v>111</v>
      </c>
      <c r="D1888" s="20" t="s">
        <v>112</v>
      </c>
      <c r="E1888" s="20" t="s">
        <v>378</v>
      </c>
      <c r="F1888" s="20" t="s">
        <v>3897</v>
      </c>
      <c r="G1888" s="22">
        <v>12.58657196347772</v>
      </c>
      <c r="H1888" s="22">
        <v>0.93000194968861472</v>
      </c>
      <c r="I1888" s="22">
        <v>65654.531293463209</v>
      </c>
      <c r="J1888" s="22">
        <v>872293.46870653681</v>
      </c>
      <c r="K1888" s="23">
        <v>3.132E-12</v>
      </c>
    </row>
    <row r="1889" spans="1:11">
      <c r="A1889" s="20" t="s">
        <v>3898</v>
      </c>
      <c r="B1889" s="21" t="s">
        <v>24</v>
      </c>
      <c r="C1889" s="20" t="s">
        <v>111</v>
      </c>
      <c r="D1889" s="20" t="s">
        <v>112</v>
      </c>
      <c r="E1889" s="20" t="s">
        <v>346</v>
      </c>
      <c r="F1889" s="20" t="s">
        <v>3899</v>
      </c>
      <c r="G1889" s="22">
        <v>12.586583398870564</v>
      </c>
      <c r="H1889" s="22">
        <v>0.93000115445962694</v>
      </c>
      <c r="I1889" s="22">
        <v>433639.48817802512</v>
      </c>
      <c r="J1889" s="22">
        <v>5761312.511821975</v>
      </c>
      <c r="K1889" s="23">
        <v>5.7399999999999997E-11</v>
      </c>
    </row>
    <row r="1890" spans="1:11">
      <c r="A1890" s="20" t="s">
        <v>3900</v>
      </c>
      <c r="B1890" s="21" t="s">
        <v>24</v>
      </c>
      <c r="C1890" s="20" t="s">
        <v>111</v>
      </c>
      <c r="D1890" s="20" t="s">
        <v>112</v>
      </c>
      <c r="E1890" s="20" t="s">
        <v>346</v>
      </c>
      <c r="F1890" s="20" t="s">
        <v>3901</v>
      </c>
      <c r="G1890" s="22">
        <v>16.181426444732281</v>
      </c>
      <c r="H1890" s="22">
        <v>0.68001206921194157</v>
      </c>
      <c r="I1890" s="22">
        <v>1009173.1363004169</v>
      </c>
      <c r="J1890" s="22">
        <v>2144611.8636995833</v>
      </c>
      <c r="K1890" s="23">
        <v>3.9599999999999998E-11</v>
      </c>
    </row>
    <row r="1891" spans="1:11">
      <c r="A1891" s="20" t="s">
        <v>3902</v>
      </c>
      <c r="B1891" s="21" t="s">
        <v>24</v>
      </c>
      <c r="C1891" s="20" t="s">
        <v>113</v>
      </c>
      <c r="D1891" s="20" t="s">
        <v>114</v>
      </c>
      <c r="E1891" s="20" t="s">
        <v>197</v>
      </c>
      <c r="F1891" s="20" t="s">
        <v>3903</v>
      </c>
      <c r="G1891" s="22">
        <v>20.495842760180995</v>
      </c>
      <c r="H1891" s="22">
        <v>0.37998311820716313</v>
      </c>
      <c r="I1891" s="22">
        <v>438475.93880389421</v>
      </c>
      <c r="J1891" s="22">
        <v>268724.06119610579</v>
      </c>
      <c r="K1891" s="23">
        <v>4.2800000000000003E-12</v>
      </c>
    </row>
    <row r="1892" spans="1:11">
      <c r="A1892" s="20" t="s">
        <v>3904</v>
      </c>
      <c r="B1892" s="21" t="s">
        <v>24</v>
      </c>
      <c r="C1892" s="20" t="s">
        <v>111</v>
      </c>
      <c r="D1892" s="20" t="s">
        <v>112</v>
      </c>
      <c r="E1892" s="20" t="s">
        <v>346</v>
      </c>
      <c r="F1892" s="20" t="s">
        <v>3905</v>
      </c>
      <c r="G1892" s="22">
        <v>17.332117685391076</v>
      </c>
      <c r="H1892" s="22">
        <v>0.59999181603678198</v>
      </c>
      <c r="I1892" s="22">
        <v>349889.15855354664</v>
      </c>
      <c r="J1892" s="22">
        <v>524815.84144645336</v>
      </c>
      <c r="K1892" s="23">
        <v>5.8599999999999997E-12</v>
      </c>
    </row>
    <row r="1893" spans="1:11">
      <c r="A1893" s="20" t="s">
        <v>3906</v>
      </c>
      <c r="B1893" s="21" t="s">
        <v>24</v>
      </c>
      <c r="C1893" s="20" t="s">
        <v>111</v>
      </c>
      <c r="D1893" s="20" t="s">
        <v>112</v>
      </c>
      <c r="E1893" s="20" t="s">
        <v>346</v>
      </c>
      <c r="F1893" s="20" t="s">
        <v>3907</v>
      </c>
      <c r="G1893" s="22">
        <v>17.907028985507246</v>
      </c>
      <c r="H1893" s="22">
        <v>0.56001189252383554</v>
      </c>
      <c r="I1893" s="22">
        <v>728620.30598052836</v>
      </c>
      <c r="J1893" s="22">
        <v>927379.69401947164</v>
      </c>
      <c r="K1893" s="23">
        <v>7.3599999999999993E-12</v>
      </c>
    </row>
    <row r="1894" spans="1:11">
      <c r="A1894" s="20" t="s">
        <v>3908</v>
      </c>
      <c r="B1894" s="21" t="s">
        <v>24</v>
      </c>
      <c r="C1894" s="20" t="s">
        <v>111</v>
      </c>
      <c r="D1894" s="20" t="s">
        <v>112</v>
      </c>
      <c r="E1894" s="20" t="s">
        <v>200</v>
      </c>
      <c r="F1894" s="20" t="s">
        <v>3909</v>
      </c>
      <c r="G1894" s="22">
        <v>14.599747793190415</v>
      </c>
      <c r="H1894" s="22">
        <v>0.79000363051527012</v>
      </c>
      <c r="I1894" s="22">
        <v>133221.69680111264</v>
      </c>
      <c r="J1894" s="22">
        <v>501178.30319888738</v>
      </c>
      <c r="K1894" s="23">
        <v>4.9400000000000004E-12</v>
      </c>
    </row>
    <row r="1895" spans="1:11">
      <c r="A1895" s="20" t="s">
        <v>3910</v>
      </c>
      <c r="B1895" s="21" t="s">
        <v>24</v>
      </c>
      <c r="C1895" s="20" t="s">
        <v>111</v>
      </c>
      <c r="D1895" s="20" t="s">
        <v>112</v>
      </c>
      <c r="E1895" s="20" t="s">
        <v>222</v>
      </c>
      <c r="F1895" s="20" t="s">
        <v>3911</v>
      </c>
      <c r="G1895" s="22">
        <v>13.306491477272727</v>
      </c>
      <c r="H1895" s="22">
        <v>0.87993800575293968</v>
      </c>
      <c r="I1895" s="22">
        <v>84523.643949930469</v>
      </c>
      <c r="J1895" s="22">
        <v>619476.35605006956</v>
      </c>
      <c r="K1895" s="23">
        <v>6.3799999999999999E-12</v>
      </c>
    </row>
    <row r="1896" spans="1:11">
      <c r="A1896" s="20" t="s">
        <v>3912</v>
      </c>
      <c r="B1896" s="21" t="s">
        <v>24</v>
      </c>
      <c r="C1896" s="20" t="s">
        <v>113</v>
      </c>
      <c r="D1896" s="20" t="s">
        <v>114</v>
      </c>
      <c r="E1896" s="20" t="s">
        <v>200</v>
      </c>
      <c r="F1896" s="20" t="s">
        <v>3913</v>
      </c>
      <c r="G1896" s="22">
        <v>19.057421834424016</v>
      </c>
      <c r="H1896" s="22">
        <v>0.48001238981752326</v>
      </c>
      <c r="I1896" s="22">
        <v>500592.07232267037</v>
      </c>
      <c r="J1896" s="22">
        <v>462107.92767732963</v>
      </c>
      <c r="K1896" s="23">
        <v>5.3999999999999996E-12</v>
      </c>
    </row>
    <row r="1897" spans="1:11">
      <c r="A1897" s="20" t="s">
        <v>3914</v>
      </c>
      <c r="B1897" s="21" t="s">
        <v>24</v>
      </c>
      <c r="C1897" s="20" t="s">
        <v>111</v>
      </c>
      <c r="D1897" s="20" t="s">
        <v>112</v>
      </c>
      <c r="E1897" s="20" t="s">
        <v>346</v>
      </c>
      <c r="F1897" s="20" t="s">
        <v>3915</v>
      </c>
      <c r="G1897" s="22">
        <v>11.867553790975867</v>
      </c>
      <c r="H1897" s="22">
        <v>0.98000321342309682</v>
      </c>
      <c r="I1897" s="22">
        <v>13236.152990264292</v>
      </c>
      <c r="J1897" s="22">
        <v>648677.84700973576</v>
      </c>
      <c r="K1897" s="23">
        <v>4.1079999999999999E-12</v>
      </c>
    </row>
    <row r="1898" spans="1:11">
      <c r="A1898" s="20" t="s">
        <v>3916</v>
      </c>
      <c r="B1898" s="21" t="s">
        <v>24</v>
      </c>
      <c r="C1898" s="20" t="s">
        <v>111</v>
      </c>
      <c r="D1898" s="20" t="s">
        <v>112</v>
      </c>
      <c r="E1898" s="20" t="s">
        <v>346</v>
      </c>
      <c r="F1898" s="20" t="s">
        <v>3917</v>
      </c>
      <c r="G1898" s="22">
        <v>13.161433024146607</v>
      </c>
      <c r="H1898" s="22">
        <v>0.89002551987853917</v>
      </c>
      <c r="I1898" s="22">
        <v>292851.04311543802</v>
      </c>
      <c r="J1898" s="22">
        <v>2370048.956884562</v>
      </c>
      <c r="K1898" s="23">
        <v>2.472E-11</v>
      </c>
    </row>
    <row r="1899" spans="1:11">
      <c r="A1899" s="20" t="s">
        <v>3918</v>
      </c>
      <c r="B1899" s="21" t="s">
        <v>24</v>
      </c>
      <c r="C1899" s="20" t="s">
        <v>113</v>
      </c>
      <c r="D1899" s="20" t="s">
        <v>114</v>
      </c>
      <c r="E1899" s="20" t="s">
        <v>197</v>
      </c>
      <c r="F1899" s="20" t="s">
        <v>3919</v>
      </c>
      <c r="G1899" s="22">
        <v>19.343817619783618</v>
      </c>
      <c r="H1899" s="22">
        <v>0.46009613214300299</v>
      </c>
      <c r="I1899" s="22">
        <v>279454.2420027816</v>
      </c>
      <c r="J1899" s="22">
        <v>238145.75799721834</v>
      </c>
      <c r="K1899" s="23">
        <v>5.1599999999999998E-12</v>
      </c>
    </row>
    <row r="1900" spans="1:11">
      <c r="A1900" s="20" t="s">
        <v>3920</v>
      </c>
      <c r="B1900" s="21" t="s">
        <v>24</v>
      </c>
      <c r="C1900" s="20" t="s">
        <v>113</v>
      </c>
      <c r="D1900" s="20" t="s">
        <v>114</v>
      </c>
      <c r="E1900" s="20" t="s">
        <v>213</v>
      </c>
      <c r="F1900" s="20" t="s">
        <v>3921</v>
      </c>
      <c r="G1900" s="22">
        <v>23.083097038437302</v>
      </c>
      <c r="H1900" s="22">
        <v>0.20006279287640466</v>
      </c>
      <c r="I1900" s="22">
        <v>507800.13908205827</v>
      </c>
      <c r="J1900" s="22">
        <v>126999.86091794168</v>
      </c>
      <c r="K1900" s="23">
        <v>5.9599999999999996E-12</v>
      </c>
    </row>
    <row r="1901" spans="1:11">
      <c r="A1901" s="20" t="s">
        <v>3922</v>
      </c>
      <c r="B1901" s="21" t="s">
        <v>24</v>
      </c>
      <c r="C1901" s="20" t="s">
        <v>111</v>
      </c>
      <c r="D1901" s="20" t="s">
        <v>112</v>
      </c>
      <c r="E1901" s="20" t="s">
        <v>378</v>
      </c>
      <c r="F1901" s="20" t="s">
        <v>3923</v>
      </c>
      <c r="G1901" s="22">
        <v>12.730356808781389</v>
      </c>
      <c r="H1901" s="22">
        <v>0.92000300356179499</v>
      </c>
      <c r="I1901" s="22">
        <v>86375.796940194603</v>
      </c>
      <c r="J1901" s="22">
        <v>993362.20305980544</v>
      </c>
      <c r="K1901" s="23">
        <v>5.2960000000000001E-12</v>
      </c>
    </row>
    <row r="1902" spans="1:11">
      <c r="A1902" s="20" t="s">
        <v>3924</v>
      </c>
      <c r="B1902" s="21" t="s">
        <v>24</v>
      </c>
      <c r="C1902" s="20" t="s">
        <v>111</v>
      </c>
      <c r="D1902" s="20" t="s">
        <v>112</v>
      </c>
      <c r="E1902" s="20" t="s">
        <v>3166</v>
      </c>
      <c r="F1902" s="20" t="s">
        <v>3925</v>
      </c>
      <c r="G1902" s="22">
        <v>12.299033834873596</v>
      </c>
      <c r="H1902" s="22">
        <v>0.94999764708806711</v>
      </c>
      <c r="I1902" s="22">
        <v>10474.892906814997</v>
      </c>
      <c r="J1902" s="22">
        <v>199013.10709318501</v>
      </c>
      <c r="K1902" s="23">
        <v>2.9999999999999998E-13</v>
      </c>
    </row>
    <row r="1903" spans="1:11">
      <c r="A1903" s="20" t="s">
        <v>3926</v>
      </c>
      <c r="B1903" s="21" t="s">
        <v>24</v>
      </c>
      <c r="C1903" s="20" t="s">
        <v>111</v>
      </c>
      <c r="D1903" s="20" t="s">
        <v>112</v>
      </c>
      <c r="E1903" s="20" t="s">
        <v>1714</v>
      </c>
      <c r="F1903" s="20" t="s">
        <v>3925</v>
      </c>
      <c r="G1903" s="22">
        <v>12.299033834873596</v>
      </c>
      <c r="H1903" s="22">
        <v>0.94999764708806711</v>
      </c>
      <c r="I1903" s="22">
        <v>10474.892906814997</v>
      </c>
      <c r="J1903" s="22">
        <v>199013.10709318501</v>
      </c>
      <c r="K1903" s="23">
        <v>2.9999999999999998E-13</v>
      </c>
    </row>
    <row r="1904" spans="1:11">
      <c r="A1904" s="20" t="s">
        <v>3927</v>
      </c>
      <c r="B1904" s="21" t="s">
        <v>24</v>
      </c>
      <c r="C1904" s="20" t="s">
        <v>111</v>
      </c>
      <c r="D1904" s="20" t="s">
        <v>112</v>
      </c>
      <c r="E1904" s="20" t="s">
        <v>1714</v>
      </c>
      <c r="F1904" s="20" t="s">
        <v>3925</v>
      </c>
      <c r="G1904" s="22">
        <v>12.299033834873596</v>
      </c>
      <c r="H1904" s="22">
        <v>0.94999764708806711</v>
      </c>
      <c r="I1904" s="22">
        <v>10474.892906814997</v>
      </c>
      <c r="J1904" s="22">
        <v>199013.10709318501</v>
      </c>
      <c r="K1904" s="23">
        <v>2.9999999999999998E-13</v>
      </c>
    </row>
    <row r="1905" spans="1:11">
      <c r="A1905" s="20" t="s">
        <v>3928</v>
      </c>
      <c r="B1905" s="21" t="s">
        <v>24</v>
      </c>
      <c r="C1905" s="20" t="s">
        <v>111</v>
      </c>
      <c r="D1905" s="20" t="s">
        <v>112</v>
      </c>
      <c r="E1905" s="20" t="s">
        <v>1714</v>
      </c>
      <c r="F1905" s="20" t="s">
        <v>3925</v>
      </c>
      <c r="G1905" s="22">
        <v>12.299033834873596</v>
      </c>
      <c r="H1905" s="22">
        <v>0.94999764708806711</v>
      </c>
      <c r="I1905" s="22">
        <v>10474.892906814997</v>
      </c>
      <c r="J1905" s="22">
        <v>199013.10709318501</v>
      </c>
      <c r="K1905" s="23">
        <v>2.9999999999999998E-13</v>
      </c>
    </row>
    <row r="1906" spans="1:11">
      <c r="A1906" s="20" t="s">
        <v>3929</v>
      </c>
      <c r="B1906" s="21" t="s">
        <v>24</v>
      </c>
      <c r="C1906" s="20" t="s">
        <v>111</v>
      </c>
      <c r="D1906" s="20" t="s">
        <v>112</v>
      </c>
      <c r="E1906" s="20" t="s">
        <v>3166</v>
      </c>
      <c r="F1906" s="20" t="s">
        <v>3925</v>
      </c>
      <c r="G1906" s="22">
        <v>12.299033834873596</v>
      </c>
      <c r="H1906" s="22">
        <v>0.94999764708806711</v>
      </c>
      <c r="I1906" s="22">
        <v>10474.892906814997</v>
      </c>
      <c r="J1906" s="22">
        <v>199013.10709318501</v>
      </c>
      <c r="K1906" s="23">
        <v>2.9999999999999998E-13</v>
      </c>
    </row>
    <row r="1907" spans="1:11">
      <c r="A1907" s="20" t="s">
        <v>3930</v>
      </c>
      <c r="B1907" s="21" t="s">
        <v>24</v>
      </c>
      <c r="C1907" s="20" t="s">
        <v>111</v>
      </c>
      <c r="D1907" s="20" t="s">
        <v>112</v>
      </c>
      <c r="E1907" s="20" t="s">
        <v>3166</v>
      </c>
      <c r="F1907" s="20" t="s">
        <v>3931</v>
      </c>
      <c r="G1907" s="22">
        <v>12.299047683274004</v>
      </c>
      <c r="H1907" s="22">
        <v>0.94999668405604976</v>
      </c>
      <c r="I1907" s="22">
        <v>10380.638386648126</v>
      </c>
      <c r="J1907" s="22">
        <v>197218.36161335188</v>
      </c>
      <c r="K1907" s="23">
        <v>8.3599999999999997E-13</v>
      </c>
    </row>
    <row r="1908" spans="1:11">
      <c r="A1908" s="20" t="s">
        <v>3932</v>
      </c>
      <c r="B1908" s="21" t="s">
        <v>24</v>
      </c>
      <c r="C1908" s="20" t="s">
        <v>111</v>
      </c>
      <c r="D1908" s="20" t="s">
        <v>112</v>
      </c>
      <c r="E1908" s="20" t="s">
        <v>1714</v>
      </c>
      <c r="F1908" s="20" t="s">
        <v>3933</v>
      </c>
      <c r="G1908" s="22">
        <v>12.299045895231401</v>
      </c>
      <c r="H1908" s="22">
        <v>0.94999680839837264</v>
      </c>
      <c r="I1908" s="22">
        <v>10387.363004172459</v>
      </c>
      <c r="J1908" s="22">
        <v>197346.63699582755</v>
      </c>
      <c r="K1908" s="23">
        <v>6.34E-12</v>
      </c>
    </row>
    <row r="1909" spans="1:11">
      <c r="A1909" s="20" t="s">
        <v>3934</v>
      </c>
      <c r="B1909" s="21" t="s">
        <v>24</v>
      </c>
      <c r="C1909" s="20" t="s">
        <v>111</v>
      </c>
      <c r="D1909" s="20" t="s">
        <v>112</v>
      </c>
      <c r="E1909" s="20" t="s">
        <v>1714</v>
      </c>
      <c r="F1909" s="20" t="s">
        <v>3931</v>
      </c>
      <c r="G1909" s="22">
        <v>12.299047683274004</v>
      </c>
      <c r="H1909" s="22">
        <v>0.94999668405604976</v>
      </c>
      <c r="I1909" s="22">
        <v>10380.638386648126</v>
      </c>
      <c r="J1909" s="22">
        <v>197218.36161335188</v>
      </c>
      <c r="K1909" s="23">
        <v>8.3599999999999997E-13</v>
      </c>
    </row>
    <row r="1910" spans="1:11">
      <c r="A1910" s="20" t="s">
        <v>3935</v>
      </c>
      <c r="B1910" s="21" t="s">
        <v>24</v>
      </c>
      <c r="C1910" s="20" t="s">
        <v>111</v>
      </c>
      <c r="D1910" s="20" t="s">
        <v>112</v>
      </c>
      <c r="E1910" s="20" t="s">
        <v>1714</v>
      </c>
      <c r="F1910" s="20" t="s">
        <v>3933</v>
      </c>
      <c r="G1910" s="22">
        <v>12.299045895231401</v>
      </c>
      <c r="H1910" s="22">
        <v>0.94999680839837264</v>
      </c>
      <c r="I1910" s="22">
        <v>10387.363004172459</v>
      </c>
      <c r="J1910" s="22">
        <v>197346.63699582755</v>
      </c>
      <c r="K1910" s="23">
        <v>6.34E-12</v>
      </c>
    </row>
    <row r="1911" spans="1:11">
      <c r="A1911" s="20" t="s">
        <v>3936</v>
      </c>
      <c r="B1911" s="21" t="s">
        <v>24</v>
      </c>
      <c r="C1911" s="20" t="s">
        <v>111</v>
      </c>
      <c r="D1911" s="20" t="s">
        <v>112</v>
      </c>
      <c r="E1911" s="20" t="s">
        <v>3166</v>
      </c>
      <c r="F1911" s="20" t="s">
        <v>3931</v>
      </c>
      <c r="G1911" s="22">
        <v>12.299047683274004</v>
      </c>
      <c r="H1911" s="22">
        <v>0.94999668405604976</v>
      </c>
      <c r="I1911" s="22">
        <v>10380.638386648126</v>
      </c>
      <c r="J1911" s="22">
        <v>197218.36161335188</v>
      </c>
      <c r="K1911" s="23">
        <v>8.3599999999999997E-13</v>
      </c>
    </row>
    <row r="1912" spans="1:11">
      <c r="A1912" s="20" t="s">
        <v>3937</v>
      </c>
      <c r="B1912" s="21" t="s">
        <v>24</v>
      </c>
      <c r="C1912" s="20" t="s">
        <v>111</v>
      </c>
      <c r="D1912" s="20" t="s">
        <v>112</v>
      </c>
      <c r="E1912" s="20" t="s">
        <v>346</v>
      </c>
      <c r="F1912" s="20" t="s">
        <v>3938</v>
      </c>
      <c r="G1912" s="22">
        <v>12.730355404763042</v>
      </c>
      <c r="H1912" s="22">
        <v>0.92000310119867579</v>
      </c>
      <c r="I1912" s="22">
        <v>381684.08344923495</v>
      </c>
      <c r="J1912" s="22">
        <v>4389551.9165507648</v>
      </c>
      <c r="K1912" s="23">
        <v>5.8599999999999997E-11</v>
      </c>
    </row>
    <row r="1913" spans="1:11">
      <c r="A1913" s="20" t="s">
        <v>3939</v>
      </c>
      <c r="B1913" s="21" t="s">
        <v>24</v>
      </c>
      <c r="C1913" s="20" t="s">
        <v>111</v>
      </c>
      <c r="D1913" s="20" t="s">
        <v>112</v>
      </c>
      <c r="E1913" s="20" t="s">
        <v>200</v>
      </c>
      <c r="F1913" s="20" t="s">
        <v>3940</v>
      </c>
      <c r="G1913" s="22">
        <v>16.900917266187051</v>
      </c>
      <c r="H1913" s="22">
        <v>0.6299779369828199</v>
      </c>
      <c r="I1913" s="22">
        <v>411464.53407510428</v>
      </c>
      <c r="J1913" s="22">
        <v>700535.46592489572</v>
      </c>
      <c r="K1913" s="23">
        <v>4.4800000000000003E-12</v>
      </c>
    </row>
    <row r="1914" spans="1:11">
      <c r="A1914" s="20" t="s">
        <v>3941</v>
      </c>
      <c r="B1914" s="21" t="s">
        <v>24</v>
      </c>
      <c r="C1914" s="20" t="s">
        <v>111</v>
      </c>
      <c r="D1914" s="20" t="s">
        <v>112</v>
      </c>
      <c r="E1914" s="20" t="s">
        <v>222</v>
      </c>
      <c r="F1914" s="20" t="s">
        <v>3942</v>
      </c>
      <c r="G1914" s="22">
        <v>17.331997162114224</v>
      </c>
      <c r="H1914" s="22">
        <v>0.60000019734949772</v>
      </c>
      <c r="I1914" s="22">
        <v>338279.8331015298</v>
      </c>
      <c r="J1914" s="22">
        <v>507420.1668984702</v>
      </c>
      <c r="K1914" s="23">
        <v>1.4000000000000001E-12</v>
      </c>
    </row>
    <row r="1915" spans="1:11">
      <c r="A1915" s="20" t="s">
        <v>3943</v>
      </c>
      <c r="B1915" s="21" t="s">
        <v>24</v>
      </c>
      <c r="C1915" s="20" t="s">
        <v>113</v>
      </c>
      <c r="D1915" s="20" t="s">
        <v>114</v>
      </c>
      <c r="E1915" s="20" t="s">
        <v>197</v>
      </c>
      <c r="F1915" s="20" t="s">
        <v>3944</v>
      </c>
      <c r="G1915" s="22">
        <v>20.353912601626018</v>
      </c>
      <c r="H1915" s="22">
        <v>0.38985308750862191</v>
      </c>
      <c r="I1915" s="22">
        <v>120076.91237830321</v>
      </c>
      <c r="J1915" s="22">
        <v>76723.087621696788</v>
      </c>
      <c r="K1915" s="23">
        <v>5.1759999999999998E-12</v>
      </c>
    </row>
    <row r="1916" spans="1:11">
      <c r="A1916" s="20" t="s">
        <v>3945</v>
      </c>
      <c r="B1916" s="21" t="s">
        <v>24</v>
      </c>
      <c r="C1916" s="20" t="s">
        <v>113</v>
      </c>
      <c r="D1916" s="20" t="s">
        <v>114</v>
      </c>
      <c r="E1916" s="20" t="s">
        <v>197</v>
      </c>
      <c r="F1916" s="20" t="s">
        <v>3944</v>
      </c>
      <c r="G1916" s="22">
        <v>20.350558943089432</v>
      </c>
      <c r="H1916" s="22">
        <v>0.39008630437486569</v>
      </c>
      <c r="I1916" s="22">
        <v>120031.01529902643</v>
      </c>
      <c r="J1916" s="22">
        <v>76768.984700973568</v>
      </c>
      <c r="K1916" s="23">
        <v>1.0751999999999999E-11</v>
      </c>
    </row>
    <row r="1917" spans="1:11">
      <c r="A1917" s="20" t="s">
        <v>3946</v>
      </c>
      <c r="B1917" s="21" t="s">
        <v>24</v>
      </c>
      <c r="C1917" s="20" t="s">
        <v>111</v>
      </c>
      <c r="D1917" s="20" t="s">
        <v>112</v>
      </c>
      <c r="E1917" s="20" t="s">
        <v>346</v>
      </c>
      <c r="F1917" s="20" t="s">
        <v>3947</v>
      </c>
      <c r="G1917" s="22">
        <v>12.588275494246224</v>
      </c>
      <c r="H1917" s="22">
        <v>0.9298834844056868</v>
      </c>
      <c r="I1917" s="22">
        <v>775649.93045897095</v>
      </c>
      <c r="J1917" s="22">
        <v>10286650.06954103</v>
      </c>
      <c r="K1917" s="23">
        <v>3.3284000000000001E-10</v>
      </c>
    </row>
    <row r="1918" spans="1:11">
      <c r="A1918" s="20" t="s">
        <v>3948</v>
      </c>
      <c r="B1918" s="21" t="s">
        <v>24</v>
      </c>
      <c r="C1918" s="20" t="s">
        <v>111</v>
      </c>
      <c r="D1918" s="20" t="s">
        <v>112</v>
      </c>
      <c r="E1918" s="20" t="s">
        <v>252</v>
      </c>
      <c r="F1918" s="20" t="s">
        <v>3949</v>
      </c>
      <c r="G1918" s="22">
        <v>12.730403347071702</v>
      </c>
      <c r="H1918" s="22">
        <v>0.91999976724118904</v>
      </c>
      <c r="I1918" s="22">
        <v>10268.109874826147</v>
      </c>
      <c r="J1918" s="22">
        <v>118082.89012517386</v>
      </c>
      <c r="K1918" s="23">
        <v>4.7599999999999999E-13</v>
      </c>
    </row>
    <row r="1919" spans="1:11">
      <c r="A1919" s="20" t="s">
        <v>3950</v>
      </c>
      <c r="B1919" s="21" t="s">
        <v>24</v>
      </c>
      <c r="C1919" s="20" t="s">
        <v>111</v>
      </c>
      <c r="D1919" s="20" t="s">
        <v>112</v>
      </c>
      <c r="E1919" s="20" t="s">
        <v>378</v>
      </c>
      <c r="F1919" s="20" t="s">
        <v>3951</v>
      </c>
      <c r="G1919" s="22">
        <v>12.730375312201419</v>
      </c>
      <c r="H1919" s="22">
        <v>0.92000171681492215</v>
      </c>
      <c r="I1919" s="22">
        <v>23862.287899860945</v>
      </c>
      <c r="J1919" s="22">
        <v>274422.71210013906</v>
      </c>
      <c r="K1919" s="23">
        <v>1.416E-12</v>
      </c>
    </row>
    <row r="1920" spans="1:11">
      <c r="A1920" s="20" t="s">
        <v>3952</v>
      </c>
      <c r="B1920" s="21" t="s">
        <v>24</v>
      </c>
      <c r="C1920" s="20" t="s">
        <v>111</v>
      </c>
      <c r="D1920" s="20" t="s">
        <v>112</v>
      </c>
      <c r="E1920" s="20" t="s">
        <v>222</v>
      </c>
      <c r="F1920" s="20" t="s">
        <v>3953</v>
      </c>
      <c r="G1920" s="22">
        <v>13.451020097442143</v>
      </c>
      <c r="H1920" s="22">
        <v>0.86988733675645735</v>
      </c>
      <c r="I1920" s="22">
        <v>85457.997218358811</v>
      </c>
      <c r="J1920" s="22">
        <v>571342.0027816412</v>
      </c>
      <c r="K1920" s="23">
        <v>2.7719999999999999E-12</v>
      </c>
    </row>
    <row r="1921" spans="1:11">
      <c r="A1921" s="20" t="s">
        <v>3954</v>
      </c>
      <c r="B1921" s="21" t="s">
        <v>24</v>
      </c>
      <c r="C1921" s="20" t="s">
        <v>111</v>
      </c>
      <c r="D1921" s="20" t="s">
        <v>112</v>
      </c>
      <c r="E1921" s="20" t="s">
        <v>378</v>
      </c>
      <c r="F1921" s="20" t="s">
        <v>3955</v>
      </c>
      <c r="G1921" s="22">
        <v>15.175000000000001</v>
      </c>
      <c r="H1921" s="22">
        <v>0.75</v>
      </c>
      <c r="I1921" s="22">
        <v>159200</v>
      </c>
      <c r="J1921" s="22">
        <v>477600</v>
      </c>
      <c r="K1921" s="23">
        <v>0</v>
      </c>
    </row>
    <row r="1922" spans="1:11">
      <c r="A1922" s="20" t="s">
        <v>3956</v>
      </c>
      <c r="B1922" s="21" t="s">
        <v>24</v>
      </c>
      <c r="C1922" s="20" t="s">
        <v>111</v>
      </c>
      <c r="D1922" s="20" t="s">
        <v>112</v>
      </c>
      <c r="E1922" s="20" t="s">
        <v>660</v>
      </c>
      <c r="F1922" s="20" t="s">
        <v>3957</v>
      </c>
      <c r="G1922" s="22">
        <v>15.700974477958237</v>
      </c>
      <c r="H1922" s="22">
        <v>0.71342319346604754</v>
      </c>
      <c r="I1922" s="22">
        <v>123514.60361613351</v>
      </c>
      <c r="J1922" s="22">
        <v>307485.39638386649</v>
      </c>
      <c r="K1922" s="23">
        <v>6.9200000000000004E-12</v>
      </c>
    </row>
    <row r="1923" spans="1:11">
      <c r="A1923" s="20" t="s">
        <v>3958</v>
      </c>
      <c r="B1923" s="21" t="s">
        <v>24</v>
      </c>
      <c r="C1923" s="20" t="s">
        <v>111</v>
      </c>
      <c r="D1923" s="20" t="s">
        <v>112</v>
      </c>
      <c r="E1923" s="20" t="s">
        <v>286</v>
      </c>
      <c r="F1923" s="20" t="s">
        <v>3959</v>
      </c>
      <c r="G1923" s="22">
        <v>15.173767666321957</v>
      </c>
      <c r="H1923" s="22">
        <v>0.75008569775229783</v>
      </c>
      <c r="I1923" s="22">
        <v>72500.139082058406</v>
      </c>
      <c r="J1923" s="22">
        <v>217599.86091794161</v>
      </c>
      <c r="K1923" s="23">
        <v>4.4239999999999997E-12</v>
      </c>
    </row>
    <row r="1924" spans="1:11">
      <c r="A1924" s="20" t="s">
        <v>3960</v>
      </c>
      <c r="B1924" s="21" t="s">
        <v>24</v>
      </c>
      <c r="C1924" s="20" t="s">
        <v>111</v>
      </c>
      <c r="D1924" s="20" t="s">
        <v>112</v>
      </c>
      <c r="E1924" s="20" t="s">
        <v>200</v>
      </c>
      <c r="F1924" s="20" t="s">
        <v>3961</v>
      </c>
      <c r="G1924" s="22">
        <v>15.175492492078799</v>
      </c>
      <c r="H1924" s="22">
        <v>0.74996575159396395</v>
      </c>
      <c r="I1924" s="22">
        <v>181499.86091794158</v>
      </c>
      <c r="J1924" s="22">
        <v>544400.13908205845</v>
      </c>
      <c r="K1924" s="23">
        <v>5.9599999999999996E-12</v>
      </c>
    </row>
    <row r="1925" spans="1:11">
      <c r="A1925" s="20" t="s">
        <v>3962</v>
      </c>
      <c r="B1925" s="21" t="s">
        <v>24</v>
      </c>
      <c r="C1925" s="20" t="s">
        <v>111</v>
      </c>
      <c r="D1925" s="20" t="s">
        <v>112</v>
      </c>
      <c r="E1925" s="20" t="s">
        <v>660</v>
      </c>
      <c r="F1925" s="20" t="s">
        <v>3963</v>
      </c>
      <c r="G1925" s="22">
        <v>15.709544821179749</v>
      </c>
      <c r="H1925" s="22">
        <v>0.71282720297776436</v>
      </c>
      <c r="I1925" s="22">
        <v>123656.60639777467</v>
      </c>
      <c r="J1925" s="22">
        <v>306943.39360222535</v>
      </c>
      <c r="K1925" s="23">
        <v>4.4999999999999998E-12</v>
      </c>
    </row>
    <row r="1926" spans="1:11">
      <c r="A1926" s="20" t="s">
        <v>3964</v>
      </c>
      <c r="B1926" s="21" t="s">
        <v>24</v>
      </c>
      <c r="C1926" s="20" t="s">
        <v>111</v>
      </c>
      <c r="D1926" s="20" t="s">
        <v>112</v>
      </c>
      <c r="E1926" s="20" t="s">
        <v>660</v>
      </c>
      <c r="F1926" s="20" t="s">
        <v>3965</v>
      </c>
      <c r="G1926" s="22">
        <v>15.692443208159482</v>
      </c>
      <c r="H1926" s="22">
        <v>0.71401646674829755</v>
      </c>
      <c r="I1926" s="22">
        <v>123373.29624478443</v>
      </c>
      <c r="J1926" s="22">
        <v>308026.70375521557</v>
      </c>
      <c r="K1926" s="23">
        <v>6.0799999999999999E-12</v>
      </c>
    </row>
    <row r="1927" spans="1:11">
      <c r="A1927" s="20" t="s">
        <v>3966</v>
      </c>
      <c r="B1927" s="21" t="s">
        <v>24</v>
      </c>
      <c r="C1927" s="20" t="s">
        <v>111</v>
      </c>
      <c r="D1927" s="20" t="s">
        <v>112</v>
      </c>
      <c r="E1927" s="20" t="s">
        <v>660</v>
      </c>
      <c r="F1927" s="20" t="s">
        <v>3963</v>
      </c>
      <c r="G1927" s="22">
        <v>15.709544821179749</v>
      </c>
      <c r="H1927" s="22">
        <v>0.71282720297776436</v>
      </c>
      <c r="I1927" s="22">
        <v>123656.60639777467</v>
      </c>
      <c r="J1927" s="22">
        <v>306943.39360222535</v>
      </c>
      <c r="K1927" s="23">
        <v>4.4999999999999998E-12</v>
      </c>
    </row>
    <row r="1928" spans="1:11">
      <c r="A1928" s="20" t="s">
        <v>3967</v>
      </c>
      <c r="B1928" s="21" t="s">
        <v>24</v>
      </c>
      <c r="C1928" s="20" t="s">
        <v>111</v>
      </c>
      <c r="D1928" s="20" t="s">
        <v>112</v>
      </c>
      <c r="E1928" s="20" t="s">
        <v>660</v>
      </c>
      <c r="F1928" s="20" t="s">
        <v>3968</v>
      </c>
      <c r="G1928" s="22">
        <v>16.803895092183847</v>
      </c>
      <c r="H1928" s="22">
        <v>0.63672495881892577</v>
      </c>
      <c r="I1928" s="22">
        <v>139897.21835883168</v>
      </c>
      <c r="J1928" s="22">
        <v>245202.78164116832</v>
      </c>
      <c r="K1928" s="23">
        <v>4.16E-12</v>
      </c>
    </row>
    <row r="1929" spans="1:11">
      <c r="A1929" s="20" t="s">
        <v>3969</v>
      </c>
      <c r="B1929" s="21" t="s">
        <v>24</v>
      </c>
      <c r="C1929" s="20" t="s">
        <v>111</v>
      </c>
      <c r="D1929" s="20" t="s">
        <v>112</v>
      </c>
      <c r="E1929" s="20" t="s">
        <v>660</v>
      </c>
      <c r="F1929" s="20" t="s">
        <v>3968</v>
      </c>
      <c r="G1929" s="22">
        <v>16.803895092183847</v>
      </c>
      <c r="H1929" s="22">
        <v>0.63672495881892577</v>
      </c>
      <c r="I1929" s="22">
        <v>139897.21835883168</v>
      </c>
      <c r="J1929" s="22">
        <v>245202.78164116832</v>
      </c>
      <c r="K1929" s="23">
        <v>4.16E-12</v>
      </c>
    </row>
    <row r="1930" spans="1:11">
      <c r="A1930" s="20" t="s">
        <v>3970</v>
      </c>
      <c r="B1930" s="21" t="s">
        <v>24</v>
      </c>
      <c r="C1930" s="20" t="s">
        <v>111</v>
      </c>
      <c r="D1930" s="20" t="s">
        <v>112</v>
      </c>
      <c r="E1930" s="20" t="s">
        <v>660</v>
      </c>
      <c r="F1930" s="20" t="s">
        <v>3971</v>
      </c>
      <c r="G1930" s="22">
        <v>16.876608505997819</v>
      </c>
      <c r="H1930" s="22">
        <v>0.63166839318513079</v>
      </c>
      <c r="I1930" s="22">
        <v>135104.03337969401</v>
      </c>
      <c r="J1930" s="22">
        <v>231695.96662030599</v>
      </c>
      <c r="K1930" s="23">
        <v>2.8000000000000002E-13</v>
      </c>
    </row>
    <row r="1931" spans="1:11">
      <c r="A1931" s="20" t="s">
        <v>3972</v>
      </c>
      <c r="B1931" s="21" t="s">
        <v>24</v>
      </c>
      <c r="C1931" s="20" t="s">
        <v>111</v>
      </c>
      <c r="D1931" s="20" t="s">
        <v>112</v>
      </c>
      <c r="E1931" s="20" t="s">
        <v>660</v>
      </c>
      <c r="F1931" s="20" t="s">
        <v>3973</v>
      </c>
      <c r="G1931" s="22">
        <v>16.874246430460072</v>
      </c>
      <c r="H1931" s="22">
        <v>0.63183265434909097</v>
      </c>
      <c r="I1931" s="22">
        <v>139240.89012517378</v>
      </c>
      <c r="J1931" s="22">
        <v>238959.10987482622</v>
      </c>
      <c r="K1931" s="23">
        <v>2.1199999999999999E-12</v>
      </c>
    </row>
    <row r="1932" spans="1:11">
      <c r="A1932" s="20" t="s">
        <v>3974</v>
      </c>
      <c r="B1932" s="21" t="s">
        <v>24</v>
      </c>
      <c r="C1932" s="20" t="s">
        <v>111</v>
      </c>
      <c r="D1932" s="20" t="s">
        <v>112</v>
      </c>
      <c r="E1932" s="20" t="s">
        <v>660</v>
      </c>
      <c r="F1932" s="20" t="s">
        <v>3973</v>
      </c>
      <c r="G1932" s="22">
        <v>16.874246430460072</v>
      </c>
      <c r="H1932" s="22">
        <v>0.63183265434909097</v>
      </c>
      <c r="I1932" s="22">
        <v>139240.89012517378</v>
      </c>
      <c r="J1932" s="22">
        <v>238959.10987482622</v>
      </c>
      <c r="K1932" s="23">
        <v>2.1199999999999999E-12</v>
      </c>
    </row>
    <row r="1933" spans="1:11">
      <c r="A1933" s="20" t="s">
        <v>3975</v>
      </c>
      <c r="B1933" s="21" t="s">
        <v>24</v>
      </c>
      <c r="C1933" s="20" t="s">
        <v>111</v>
      </c>
      <c r="D1933" s="20" t="s">
        <v>112</v>
      </c>
      <c r="E1933" s="20" t="s">
        <v>660</v>
      </c>
      <c r="F1933" s="20" t="s">
        <v>3976</v>
      </c>
      <c r="G1933" s="22">
        <v>15.155604953953636</v>
      </c>
      <c r="H1933" s="22">
        <v>0.75134875146358582</v>
      </c>
      <c r="I1933" s="22">
        <v>156600.55632823365</v>
      </c>
      <c r="J1933" s="22">
        <v>473199.44367176632</v>
      </c>
      <c r="K1933" s="23">
        <v>4.92E-12</v>
      </c>
    </row>
    <row r="1934" spans="1:11">
      <c r="A1934" s="20" t="s">
        <v>3977</v>
      </c>
      <c r="B1934" s="21" t="s">
        <v>24</v>
      </c>
      <c r="C1934" s="20" t="s">
        <v>111</v>
      </c>
      <c r="D1934" s="20" t="s">
        <v>112</v>
      </c>
      <c r="E1934" s="20" t="s">
        <v>660</v>
      </c>
      <c r="F1934" s="20" t="s">
        <v>3978</v>
      </c>
      <c r="G1934" s="22">
        <v>15.154380067233538</v>
      </c>
      <c r="H1934" s="22">
        <v>0.75143393134676373</v>
      </c>
      <c r="I1934" s="22">
        <v>125699.86091794158</v>
      </c>
      <c r="J1934" s="22">
        <v>380000.13908205839</v>
      </c>
      <c r="K1934" s="23">
        <v>5.9599999999999996E-12</v>
      </c>
    </row>
    <row r="1935" spans="1:11">
      <c r="A1935" s="20" t="s">
        <v>3979</v>
      </c>
      <c r="B1935" s="21" t="s">
        <v>24</v>
      </c>
      <c r="C1935" s="20" t="s">
        <v>111</v>
      </c>
      <c r="D1935" s="20" t="s">
        <v>112</v>
      </c>
      <c r="E1935" s="20" t="s">
        <v>660</v>
      </c>
      <c r="F1935" s="20" t="s">
        <v>3980</v>
      </c>
      <c r="G1935" s="22">
        <v>16.877474281660163</v>
      </c>
      <c r="H1935" s="22">
        <v>0.63160818625450887</v>
      </c>
      <c r="I1935" s="22">
        <v>103849.65229485395</v>
      </c>
      <c r="J1935" s="22">
        <v>178050.34770514606</v>
      </c>
      <c r="K1935" s="23">
        <v>5.2000000000000001E-13</v>
      </c>
    </row>
    <row r="1936" spans="1:11">
      <c r="A1936" s="20" t="s">
        <v>3981</v>
      </c>
      <c r="B1936" s="21" t="s">
        <v>24</v>
      </c>
      <c r="C1936" s="20" t="s">
        <v>111</v>
      </c>
      <c r="D1936" s="20" t="s">
        <v>112</v>
      </c>
      <c r="E1936" s="20" t="s">
        <v>200</v>
      </c>
      <c r="F1936" s="20" t="s">
        <v>3982</v>
      </c>
      <c r="G1936" s="22">
        <v>16.5005291005291</v>
      </c>
      <c r="H1936" s="22">
        <v>0.6578213421050696</v>
      </c>
      <c r="I1936" s="22">
        <v>135810.70931849789</v>
      </c>
      <c r="J1936" s="22">
        <v>261089.29068150211</v>
      </c>
      <c r="K1936" s="23">
        <v>1.24E-12</v>
      </c>
    </row>
    <row r="1937" spans="1:11">
      <c r="A1937" s="20" t="s">
        <v>3983</v>
      </c>
      <c r="B1937" s="21" t="s">
        <v>24</v>
      </c>
      <c r="C1937" s="20" t="s">
        <v>111</v>
      </c>
      <c r="D1937" s="20" t="s">
        <v>112</v>
      </c>
      <c r="E1937" s="20" t="s">
        <v>660</v>
      </c>
      <c r="F1937" s="20" t="s">
        <v>3984</v>
      </c>
      <c r="G1937" s="22">
        <v>16.871797520661158</v>
      </c>
      <c r="H1937" s="22">
        <v>0.63200295405694318</v>
      </c>
      <c r="I1937" s="22">
        <v>71244.228094575796</v>
      </c>
      <c r="J1937" s="22">
        <v>122355.7719054242</v>
      </c>
      <c r="K1937" s="23">
        <v>2.3119999999999998E-12</v>
      </c>
    </row>
    <row r="1938" spans="1:11">
      <c r="A1938" s="20" t="s">
        <v>3985</v>
      </c>
      <c r="B1938" s="21" t="s">
        <v>24</v>
      </c>
      <c r="C1938" s="20" t="s">
        <v>111</v>
      </c>
      <c r="D1938" s="20" t="s">
        <v>112</v>
      </c>
      <c r="E1938" s="20" t="s">
        <v>660</v>
      </c>
      <c r="F1938" s="20" t="s">
        <v>3986</v>
      </c>
      <c r="G1938" s="22">
        <v>16.219431511884341</v>
      </c>
      <c r="H1938" s="22">
        <v>0.67736915772709727</v>
      </c>
      <c r="I1938" s="22">
        <v>131665.64673157161</v>
      </c>
      <c r="J1938" s="22">
        <v>276434.35326842841</v>
      </c>
      <c r="K1938" s="23">
        <v>5.3599999999999998E-12</v>
      </c>
    </row>
    <row r="1939" spans="1:11">
      <c r="A1939" s="20" t="s">
        <v>3987</v>
      </c>
      <c r="B1939" s="21" t="s">
        <v>24</v>
      </c>
      <c r="C1939" s="20" t="s">
        <v>111</v>
      </c>
      <c r="D1939" s="20" t="s">
        <v>112</v>
      </c>
      <c r="E1939" s="20" t="s">
        <v>660</v>
      </c>
      <c r="F1939" s="20" t="s">
        <v>3988</v>
      </c>
      <c r="G1939" s="22">
        <v>16.863587406793702</v>
      </c>
      <c r="H1939" s="22">
        <v>0.63257389382519458</v>
      </c>
      <c r="I1939" s="22">
        <v>88696.662030598032</v>
      </c>
      <c r="J1939" s="22">
        <v>152703.33796940197</v>
      </c>
      <c r="K1939" s="23">
        <v>7.5999999999999999E-13</v>
      </c>
    </row>
    <row r="1940" spans="1:11">
      <c r="A1940" s="20" t="s">
        <v>3989</v>
      </c>
      <c r="B1940" s="21" t="s">
        <v>24</v>
      </c>
      <c r="C1940" s="20" t="s">
        <v>111</v>
      </c>
      <c r="D1940" s="20" t="s">
        <v>112</v>
      </c>
      <c r="E1940" s="20" t="s">
        <v>660</v>
      </c>
      <c r="F1940" s="20" t="s">
        <v>3990</v>
      </c>
      <c r="G1940" s="22">
        <v>16.865199240986716</v>
      </c>
      <c r="H1940" s="22">
        <v>0.63246180521650108</v>
      </c>
      <c r="I1940" s="22">
        <v>96846.314325451967</v>
      </c>
      <c r="J1940" s="22">
        <v>166653.68567454803</v>
      </c>
      <c r="K1940" s="23">
        <v>2.3999999999999999E-13</v>
      </c>
    </row>
    <row r="1941" spans="1:11">
      <c r="A1941" s="20" t="s">
        <v>3991</v>
      </c>
      <c r="B1941" s="21" t="s">
        <v>24</v>
      </c>
      <c r="C1941" s="20" t="s">
        <v>111</v>
      </c>
      <c r="D1941" s="20" t="s">
        <v>112</v>
      </c>
      <c r="E1941" s="20" t="s">
        <v>660</v>
      </c>
      <c r="F1941" s="20" t="s">
        <v>3992</v>
      </c>
      <c r="G1941" s="22">
        <v>15.174999999999999</v>
      </c>
      <c r="H1941" s="22">
        <v>0.75000000000000011</v>
      </c>
      <c r="I1941" s="22">
        <v>137099.99999999994</v>
      </c>
      <c r="J1941" s="22">
        <v>411300.00000000006</v>
      </c>
      <c r="K1941" s="23">
        <v>0</v>
      </c>
    </row>
    <row r="1942" spans="1:11">
      <c r="A1942" s="20" t="s">
        <v>3993</v>
      </c>
      <c r="B1942" s="21" t="s">
        <v>24</v>
      </c>
      <c r="C1942" s="20" t="s">
        <v>111</v>
      </c>
      <c r="D1942" s="20" t="s">
        <v>112</v>
      </c>
      <c r="E1942" s="20" t="s">
        <v>200</v>
      </c>
      <c r="F1942" s="20" t="s">
        <v>3994</v>
      </c>
      <c r="G1942" s="22">
        <v>16.913794998625995</v>
      </c>
      <c r="H1942" s="22">
        <v>0.62908240621516032</v>
      </c>
      <c r="I1942" s="22">
        <v>134976.91237830315</v>
      </c>
      <c r="J1942" s="22">
        <v>228923.08762169685</v>
      </c>
      <c r="K1942" s="23">
        <v>2.8599999999999999E-12</v>
      </c>
    </row>
    <row r="1943" spans="1:11">
      <c r="A1943" s="20" t="s">
        <v>3995</v>
      </c>
      <c r="B1943" s="21" t="s">
        <v>24</v>
      </c>
      <c r="C1943" s="20" t="s">
        <v>111</v>
      </c>
      <c r="D1943" s="20" t="s">
        <v>112</v>
      </c>
      <c r="E1943" s="20" t="s">
        <v>1819</v>
      </c>
      <c r="F1943" s="20" t="s">
        <v>3996</v>
      </c>
      <c r="G1943" s="22">
        <v>16.913749664969178</v>
      </c>
      <c r="H1943" s="22">
        <v>0.62908555876431316</v>
      </c>
      <c r="I1943" s="22">
        <v>138388.17802503475</v>
      </c>
      <c r="J1943" s="22">
        <v>234711.82197496525</v>
      </c>
      <c r="K1943" s="23">
        <v>3.3000000000000001E-12</v>
      </c>
    </row>
    <row r="1944" spans="1:11">
      <c r="A1944" s="20" t="s">
        <v>3997</v>
      </c>
      <c r="B1944" s="21" t="s">
        <v>24</v>
      </c>
      <c r="C1944" s="20" t="s">
        <v>111</v>
      </c>
      <c r="D1944" s="20" t="s">
        <v>112</v>
      </c>
      <c r="E1944" s="20" t="s">
        <v>1819</v>
      </c>
      <c r="F1944" s="20" t="s">
        <v>3998</v>
      </c>
      <c r="G1944" s="22">
        <v>16.910176125244618</v>
      </c>
      <c r="H1944" s="22">
        <v>0.62933406639467193</v>
      </c>
      <c r="I1944" s="22">
        <v>132587.20445062584</v>
      </c>
      <c r="J1944" s="22">
        <v>225112.79554937416</v>
      </c>
      <c r="K1944" s="23">
        <v>1.8800000000000001E-12</v>
      </c>
    </row>
    <row r="1945" spans="1:11">
      <c r="A1945" s="20" t="s">
        <v>3999</v>
      </c>
      <c r="B1945" s="21" t="s">
        <v>24</v>
      </c>
      <c r="C1945" s="20" t="s">
        <v>113</v>
      </c>
      <c r="D1945" s="20" t="s">
        <v>114</v>
      </c>
      <c r="E1945" s="20" t="s">
        <v>261</v>
      </c>
      <c r="F1945" s="20" t="s">
        <v>4000</v>
      </c>
      <c r="G1945" s="22">
        <v>19.77937823834197</v>
      </c>
      <c r="H1945" s="22">
        <v>0.42980679844631647</v>
      </c>
      <c r="I1945" s="22">
        <v>110047.28789986091</v>
      </c>
      <c r="J1945" s="22">
        <v>82952.712100139077</v>
      </c>
      <c r="K1945" s="23">
        <v>2.3379999999999999E-12</v>
      </c>
    </row>
    <row r="1946" spans="1:11">
      <c r="A1946" s="20" t="s">
        <v>4001</v>
      </c>
      <c r="B1946" s="21" t="s">
        <v>24</v>
      </c>
      <c r="C1946" s="20" t="s">
        <v>113</v>
      </c>
      <c r="D1946" s="20" t="s">
        <v>114</v>
      </c>
      <c r="E1946" s="20" t="s">
        <v>904</v>
      </c>
      <c r="F1946" s="20" t="s">
        <v>4002</v>
      </c>
      <c r="G1946" s="22">
        <v>21.502213236858907</v>
      </c>
      <c r="H1946" s="22">
        <v>0.30999907949520816</v>
      </c>
      <c r="I1946" s="22">
        <v>972694.29763560509</v>
      </c>
      <c r="J1946" s="22">
        <v>437005.70236439497</v>
      </c>
      <c r="K1946" s="23">
        <v>1E-13</v>
      </c>
    </row>
    <row r="1947" spans="1:11">
      <c r="A1947" s="20" t="s">
        <v>4003</v>
      </c>
      <c r="B1947" s="21" t="s">
        <v>24</v>
      </c>
      <c r="C1947" s="20" t="s">
        <v>111</v>
      </c>
      <c r="D1947" s="20" t="s">
        <v>112</v>
      </c>
      <c r="E1947" s="20" t="s">
        <v>4004</v>
      </c>
      <c r="F1947" s="20" t="s">
        <v>4005</v>
      </c>
      <c r="G1947" s="22">
        <v>16.914149391247122</v>
      </c>
      <c r="H1947" s="22">
        <v>0.62905776138754366</v>
      </c>
      <c r="I1947" s="22">
        <v>112729.34631432548</v>
      </c>
      <c r="J1947" s="22">
        <v>191170.65368567451</v>
      </c>
      <c r="K1947" s="23">
        <v>1.8080000000000001E-11</v>
      </c>
    </row>
    <row r="1948" spans="1:11">
      <c r="A1948" s="20" t="s">
        <v>4006</v>
      </c>
      <c r="B1948" s="21" t="s">
        <v>24</v>
      </c>
      <c r="C1948" s="20" t="s">
        <v>111</v>
      </c>
      <c r="D1948" s="20" t="s">
        <v>112</v>
      </c>
      <c r="E1948" s="20" t="s">
        <v>4004</v>
      </c>
      <c r="F1948" s="20" t="s">
        <v>4007</v>
      </c>
      <c r="G1948" s="22">
        <v>15.175589253337728</v>
      </c>
      <c r="H1948" s="22">
        <v>0.74995902271643056</v>
      </c>
      <c r="I1948" s="22">
        <v>151699.86091794158</v>
      </c>
      <c r="J1948" s="22">
        <v>455000.13908205839</v>
      </c>
      <c r="K1948" s="23">
        <v>5.9599999999999996E-12</v>
      </c>
    </row>
    <row r="1949" spans="1:11">
      <c r="A1949" s="20" t="s">
        <v>4008</v>
      </c>
      <c r="B1949" s="21" t="s">
        <v>24</v>
      </c>
      <c r="C1949" s="20" t="s">
        <v>111</v>
      </c>
      <c r="D1949" s="20" t="s">
        <v>112</v>
      </c>
      <c r="E1949" s="20" t="s">
        <v>4004</v>
      </c>
      <c r="F1949" s="20" t="s">
        <v>3142</v>
      </c>
      <c r="G1949" s="22">
        <v>15.188060218030801</v>
      </c>
      <c r="H1949" s="22">
        <v>0.74909177899646728</v>
      </c>
      <c r="I1949" s="22">
        <v>144999.86091794155</v>
      </c>
      <c r="J1949" s="22">
        <v>432900.13908205845</v>
      </c>
      <c r="K1949" s="23">
        <v>5.9599999999999996E-12</v>
      </c>
    </row>
    <row r="1950" spans="1:11">
      <c r="A1950" s="20" t="s">
        <v>4009</v>
      </c>
      <c r="B1950" s="21" t="s">
        <v>24</v>
      </c>
      <c r="C1950" s="20" t="s">
        <v>111</v>
      </c>
      <c r="D1950" s="20" t="s">
        <v>112</v>
      </c>
      <c r="E1950" s="20" t="s">
        <v>4004</v>
      </c>
      <c r="F1950" s="20" t="s">
        <v>4010</v>
      </c>
      <c r="G1950" s="22">
        <v>16.950627891606082</v>
      </c>
      <c r="H1950" s="22">
        <v>0.62652100892864526</v>
      </c>
      <c r="I1950" s="22">
        <v>113014.74269819194</v>
      </c>
      <c r="J1950" s="22">
        <v>189585.25730180804</v>
      </c>
      <c r="K1950" s="23">
        <v>9.5999999999999995E-13</v>
      </c>
    </row>
    <row r="1951" spans="1:11">
      <c r="A1951" s="20" t="s">
        <v>4011</v>
      </c>
      <c r="B1951" s="21" t="s">
        <v>24</v>
      </c>
      <c r="C1951" s="20" t="s">
        <v>111</v>
      </c>
      <c r="D1951" s="20" t="s">
        <v>112</v>
      </c>
      <c r="E1951" s="20" t="s">
        <v>4004</v>
      </c>
      <c r="F1951" s="20" t="s">
        <v>4012</v>
      </c>
      <c r="G1951" s="22">
        <v>15.188326423739909</v>
      </c>
      <c r="H1951" s="22">
        <v>0.7490732667774751</v>
      </c>
      <c r="I1951" s="22">
        <v>114999.72183588316</v>
      </c>
      <c r="J1951" s="22">
        <v>343300.27816411684</v>
      </c>
      <c r="K1951" s="23">
        <v>2.46E-12</v>
      </c>
    </row>
    <row r="1952" spans="1:11">
      <c r="A1952" s="20" t="s">
        <v>4013</v>
      </c>
      <c r="B1952" s="21" t="s">
        <v>24</v>
      </c>
      <c r="C1952" s="20" t="s">
        <v>111</v>
      </c>
      <c r="D1952" s="20" t="s">
        <v>112</v>
      </c>
      <c r="E1952" s="20" t="s">
        <v>4004</v>
      </c>
      <c r="F1952" s="20" t="s">
        <v>4014</v>
      </c>
      <c r="G1952" s="22">
        <v>16.932842612419702</v>
      </c>
      <c r="H1952" s="22">
        <v>0.62775781554800414</v>
      </c>
      <c r="I1952" s="22">
        <v>139069.68011126565</v>
      </c>
      <c r="J1952" s="22">
        <v>234530.31988873435</v>
      </c>
      <c r="K1952" s="23">
        <v>5.0800000000000002E-12</v>
      </c>
    </row>
    <row r="1953" spans="1:11">
      <c r="A1953" s="20" t="s">
        <v>4015</v>
      </c>
      <c r="B1953" s="21" t="s">
        <v>24</v>
      </c>
      <c r="C1953" s="20" t="s">
        <v>111</v>
      </c>
      <c r="D1953" s="20" t="s">
        <v>112</v>
      </c>
      <c r="E1953" s="20" t="s">
        <v>4004</v>
      </c>
      <c r="F1953" s="20" t="s">
        <v>4016</v>
      </c>
      <c r="G1953" s="22">
        <v>15.196380334954078</v>
      </c>
      <c r="H1953" s="22">
        <v>0.74851318950249801</v>
      </c>
      <c r="I1953" s="22">
        <v>93100.417246175231</v>
      </c>
      <c r="J1953" s="22">
        <v>277099.58275382477</v>
      </c>
      <c r="K1953" s="23">
        <v>1.6920000000000001E-12</v>
      </c>
    </row>
    <row r="1954" spans="1:11">
      <c r="A1954" s="20" t="s">
        <v>4017</v>
      </c>
      <c r="B1954" s="21" t="s">
        <v>24</v>
      </c>
      <c r="C1954" s="20" t="s">
        <v>111</v>
      </c>
      <c r="D1954" s="20" t="s">
        <v>112</v>
      </c>
      <c r="E1954" s="20" t="s">
        <v>4004</v>
      </c>
      <c r="F1954" s="20" t="s">
        <v>4018</v>
      </c>
      <c r="G1954" s="22">
        <v>16.911996822033899</v>
      </c>
      <c r="H1954" s="22">
        <v>0.62920745326607108</v>
      </c>
      <c r="I1954" s="22">
        <v>140011.26564673157</v>
      </c>
      <c r="J1954" s="22">
        <v>237588.73435326843</v>
      </c>
      <c r="K1954" s="23">
        <v>6.1599999999999996E-12</v>
      </c>
    </row>
    <row r="1955" spans="1:11">
      <c r="A1955" s="20" t="s">
        <v>4019</v>
      </c>
      <c r="B1955" s="21" t="s">
        <v>24</v>
      </c>
      <c r="C1955" s="20" t="s">
        <v>111</v>
      </c>
      <c r="D1955" s="20" t="s">
        <v>112</v>
      </c>
      <c r="E1955" s="20" t="s">
        <v>1819</v>
      </c>
      <c r="F1955" s="20" t="s">
        <v>4020</v>
      </c>
      <c r="G1955" s="22">
        <v>15.175621631020691</v>
      </c>
      <c r="H1955" s="22">
        <v>0.74995677113903403</v>
      </c>
      <c r="I1955" s="22">
        <v>143799.86091794152</v>
      </c>
      <c r="J1955" s="22">
        <v>431300.13908205845</v>
      </c>
      <c r="K1955" s="23">
        <v>5.9599999999999996E-12</v>
      </c>
    </row>
    <row r="1956" spans="1:11">
      <c r="A1956" s="20" t="s">
        <v>4021</v>
      </c>
      <c r="B1956" s="21" t="s">
        <v>24</v>
      </c>
      <c r="C1956" s="20" t="s">
        <v>111</v>
      </c>
      <c r="D1956" s="20" t="s">
        <v>112</v>
      </c>
      <c r="E1956" s="20" t="s">
        <v>1819</v>
      </c>
      <c r="F1956" s="20" t="s">
        <v>4022</v>
      </c>
      <c r="G1956" s="22">
        <v>15.194001626677512</v>
      </c>
      <c r="H1956" s="22">
        <v>0.7486786073242343</v>
      </c>
      <c r="I1956" s="22">
        <v>123599.86091794157</v>
      </c>
      <c r="J1956" s="22">
        <v>368200.13908205845</v>
      </c>
      <c r="K1956" s="23">
        <v>5.9599999999999996E-12</v>
      </c>
    </row>
    <row r="1957" spans="1:11">
      <c r="A1957" s="20" t="s">
        <v>4023</v>
      </c>
      <c r="B1957" s="21" t="s">
        <v>24</v>
      </c>
      <c r="C1957" s="20" t="s">
        <v>111</v>
      </c>
      <c r="D1957" s="20" t="s">
        <v>112</v>
      </c>
      <c r="E1957" s="20" t="s">
        <v>1819</v>
      </c>
      <c r="F1957" s="20" t="s">
        <v>4024</v>
      </c>
      <c r="G1957" s="22">
        <v>15.193245844269466</v>
      </c>
      <c r="H1957" s="22">
        <v>0.74873116521074645</v>
      </c>
      <c r="I1957" s="22">
        <v>143600.13908205839</v>
      </c>
      <c r="J1957" s="22">
        <v>427899.86091794161</v>
      </c>
      <c r="K1957" s="23">
        <v>5.9599999999999996E-12</v>
      </c>
    </row>
    <row r="1958" spans="1:11">
      <c r="A1958" s="20" t="s">
        <v>4025</v>
      </c>
      <c r="B1958" s="21" t="s">
        <v>24</v>
      </c>
      <c r="C1958" s="20" t="s">
        <v>111</v>
      </c>
      <c r="D1958" s="20" t="s">
        <v>112</v>
      </c>
      <c r="E1958" s="20" t="s">
        <v>1819</v>
      </c>
      <c r="F1958" s="20" t="s">
        <v>4026</v>
      </c>
      <c r="G1958" s="22">
        <v>15.193056277056277</v>
      </c>
      <c r="H1958" s="22">
        <v>0.74874434790985556</v>
      </c>
      <c r="I1958" s="22">
        <v>145100.13908205842</v>
      </c>
      <c r="J1958" s="22">
        <v>432399.86091794161</v>
      </c>
      <c r="K1958" s="23">
        <v>5.9599999999999996E-12</v>
      </c>
    </row>
    <row r="1959" spans="1:11">
      <c r="A1959" s="20" t="s">
        <v>4027</v>
      </c>
      <c r="B1959" s="21" t="s">
        <v>24</v>
      </c>
      <c r="C1959" s="20" t="s">
        <v>111</v>
      </c>
      <c r="D1959" s="20" t="s">
        <v>112</v>
      </c>
      <c r="E1959" s="20" t="s">
        <v>1819</v>
      </c>
      <c r="F1959" s="20" t="s">
        <v>4022</v>
      </c>
      <c r="G1959" s="22">
        <v>15.194001626677512</v>
      </c>
      <c r="H1959" s="22">
        <v>0.7486786073242343</v>
      </c>
      <c r="I1959" s="22">
        <v>123599.86091794157</v>
      </c>
      <c r="J1959" s="22">
        <v>368200.13908205845</v>
      </c>
      <c r="K1959" s="23">
        <v>5.9599999999999996E-12</v>
      </c>
    </row>
    <row r="1960" spans="1:11">
      <c r="A1960" s="20" t="s">
        <v>4028</v>
      </c>
      <c r="B1960" s="21" t="s">
        <v>24</v>
      </c>
      <c r="C1960" s="20" t="s">
        <v>111</v>
      </c>
      <c r="D1960" s="20" t="s">
        <v>112</v>
      </c>
      <c r="E1960" s="20" t="s">
        <v>286</v>
      </c>
      <c r="F1960" s="20" t="s">
        <v>4029</v>
      </c>
      <c r="G1960" s="22">
        <v>15.194187873075714</v>
      </c>
      <c r="H1960" s="22">
        <v>0.74866565555801712</v>
      </c>
      <c r="I1960" s="22">
        <v>159999.44367176629</v>
      </c>
      <c r="J1960" s="22">
        <v>476600.55632823368</v>
      </c>
      <c r="K1960" s="23">
        <v>4.92E-12</v>
      </c>
    </row>
    <row r="1961" spans="1:11">
      <c r="A1961" s="20" t="s">
        <v>4030</v>
      </c>
      <c r="B1961" s="21" t="s">
        <v>24</v>
      </c>
      <c r="C1961" s="20" t="s">
        <v>111</v>
      </c>
      <c r="D1961" s="20" t="s">
        <v>112</v>
      </c>
      <c r="E1961" s="20" t="s">
        <v>252</v>
      </c>
      <c r="F1961" s="20" t="s">
        <v>4031</v>
      </c>
      <c r="G1961" s="22">
        <v>11.867542765668336</v>
      </c>
      <c r="H1961" s="22">
        <v>0.98000398013432988</v>
      </c>
      <c r="I1961" s="22">
        <v>5371.2308762169796</v>
      </c>
      <c r="J1961" s="22">
        <v>263243.76912378304</v>
      </c>
      <c r="K1961" s="23">
        <v>5.9200000000000003E-14</v>
      </c>
    </row>
    <row r="1962" spans="1:11">
      <c r="A1962" s="20" t="s">
        <v>4032</v>
      </c>
      <c r="B1962" s="21" t="s">
        <v>24</v>
      </c>
      <c r="C1962" s="20" t="s">
        <v>111</v>
      </c>
      <c r="D1962" s="20" t="s">
        <v>112</v>
      </c>
      <c r="E1962" s="20" t="s">
        <v>252</v>
      </c>
      <c r="F1962" s="20" t="s">
        <v>4033</v>
      </c>
      <c r="G1962" s="22">
        <v>11.867540250901518</v>
      </c>
      <c r="H1962" s="22">
        <v>0.98000415501380267</v>
      </c>
      <c r="I1962" s="22">
        <v>6299.1710709318277</v>
      </c>
      <c r="J1962" s="22">
        <v>308724.82892906817</v>
      </c>
      <c r="K1962" s="23">
        <v>2.2532000000000001E-12</v>
      </c>
    </row>
    <row r="1963" spans="1:11">
      <c r="A1963" s="20" t="s">
        <v>4034</v>
      </c>
      <c r="B1963" s="21" t="s">
        <v>24</v>
      </c>
      <c r="C1963" s="20" t="s">
        <v>111</v>
      </c>
      <c r="D1963" s="20" t="s">
        <v>112</v>
      </c>
      <c r="E1963" s="20" t="s">
        <v>252</v>
      </c>
      <c r="F1963" s="20" t="s">
        <v>4035</v>
      </c>
      <c r="G1963" s="22">
        <v>11.867534423261093</v>
      </c>
      <c r="H1963" s="22">
        <v>0.98000456027391569</v>
      </c>
      <c r="I1963" s="22">
        <v>8790.0152990263869</v>
      </c>
      <c r="J1963" s="22">
        <v>430810.98470097361</v>
      </c>
      <c r="K1963" s="23">
        <v>4.0044000000000002E-12</v>
      </c>
    </row>
    <row r="1964" spans="1:11">
      <c r="A1964" s="20" t="s">
        <v>4036</v>
      </c>
      <c r="B1964" s="21" t="s">
        <v>24</v>
      </c>
      <c r="C1964" s="20" t="s">
        <v>111</v>
      </c>
      <c r="D1964" s="20" t="s">
        <v>112</v>
      </c>
      <c r="E1964" s="20" t="s">
        <v>362</v>
      </c>
      <c r="F1964" s="20" t="s">
        <v>4037</v>
      </c>
      <c r="G1964" s="22">
        <v>11.867488499790905</v>
      </c>
      <c r="H1964" s="22">
        <v>0.98000775383929728</v>
      </c>
      <c r="I1964" s="22">
        <v>3298.6606397774667</v>
      </c>
      <c r="J1964" s="22">
        <v>161698.33936022254</v>
      </c>
      <c r="K1964" s="23">
        <v>5.4612000000000002E-12</v>
      </c>
    </row>
    <row r="1965" spans="1:11">
      <c r="A1965" s="20" t="s">
        <v>4038</v>
      </c>
      <c r="B1965" s="21" t="s">
        <v>24</v>
      </c>
      <c r="C1965" s="20" t="s">
        <v>111</v>
      </c>
      <c r="D1965" s="20" t="s">
        <v>112</v>
      </c>
      <c r="E1965" s="20" t="s">
        <v>362</v>
      </c>
      <c r="F1965" s="20" t="s">
        <v>4039</v>
      </c>
      <c r="G1965" s="22">
        <v>11.86757337151038</v>
      </c>
      <c r="H1965" s="22">
        <v>0.98000185177257437</v>
      </c>
      <c r="I1965" s="22">
        <v>3911.2378303199043</v>
      </c>
      <c r="J1965" s="22">
        <v>191668.76216968009</v>
      </c>
      <c r="K1965" s="23">
        <v>9.96E-13</v>
      </c>
    </row>
    <row r="1966" spans="1:11">
      <c r="A1966" s="20" t="s">
        <v>4040</v>
      </c>
      <c r="B1966" s="21" t="s">
        <v>24</v>
      </c>
      <c r="C1966" s="20" t="s">
        <v>111</v>
      </c>
      <c r="D1966" s="20" t="s">
        <v>112</v>
      </c>
      <c r="E1966" s="20" t="s">
        <v>362</v>
      </c>
      <c r="F1966" s="20" t="s">
        <v>4041</v>
      </c>
      <c r="G1966" s="22">
        <v>11.867527448581495</v>
      </c>
      <c r="H1966" s="22">
        <v>0.98000504530031329</v>
      </c>
      <c r="I1966" s="22">
        <v>7615.9582753824689</v>
      </c>
      <c r="J1966" s="22">
        <v>373278.04172461753</v>
      </c>
      <c r="K1966" s="23">
        <v>5.3612000000000002E-12</v>
      </c>
    </row>
    <row r="1967" spans="1:11">
      <c r="A1967" s="20" t="s">
        <v>4042</v>
      </c>
      <c r="B1967" s="21" t="s">
        <v>24</v>
      </c>
      <c r="C1967" s="20" t="s">
        <v>111</v>
      </c>
      <c r="D1967" s="20" t="s">
        <v>112</v>
      </c>
      <c r="E1967" s="20" t="s">
        <v>362</v>
      </c>
      <c r="F1967" s="20" t="s">
        <v>4043</v>
      </c>
      <c r="G1967" s="22">
        <v>11.867541766109785</v>
      </c>
      <c r="H1967" s="22">
        <v>0.98000404964466037</v>
      </c>
      <c r="I1967" s="22">
        <v>6568.5897079276474</v>
      </c>
      <c r="J1967" s="22">
        <v>321927.41029207234</v>
      </c>
      <c r="K1967" s="23">
        <v>4.4460000000000002E-12</v>
      </c>
    </row>
    <row r="1968" spans="1:11">
      <c r="A1968" s="20" t="s">
        <v>4044</v>
      </c>
      <c r="B1968" s="21" t="s">
        <v>24</v>
      </c>
      <c r="C1968" s="20" t="s">
        <v>111</v>
      </c>
      <c r="D1968" s="20" t="s">
        <v>112</v>
      </c>
      <c r="E1968" s="20" t="s">
        <v>362</v>
      </c>
      <c r="F1968" s="20" t="s">
        <v>4045</v>
      </c>
      <c r="G1968" s="22">
        <v>11.867478052874105</v>
      </c>
      <c r="H1968" s="22">
        <v>0.98000848032864363</v>
      </c>
      <c r="I1968" s="22">
        <v>3978.3324061195895</v>
      </c>
      <c r="J1968" s="22">
        <v>195022.66759388041</v>
      </c>
      <c r="K1968" s="23">
        <v>5.0436E-12</v>
      </c>
    </row>
    <row r="1969" spans="1:11">
      <c r="A1969" s="20" t="s">
        <v>4046</v>
      </c>
      <c r="B1969" s="21" t="s">
        <v>24</v>
      </c>
      <c r="C1969" s="20" t="s">
        <v>111</v>
      </c>
      <c r="D1969" s="20" t="s">
        <v>112</v>
      </c>
      <c r="E1969" s="20" t="s">
        <v>362</v>
      </c>
      <c r="F1969" s="20" t="s">
        <v>4047</v>
      </c>
      <c r="G1969" s="22">
        <v>11.867604099618756</v>
      </c>
      <c r="H1969" s="22">
        <v>0.97999971490829241</v>
      </c>
      <c r="I1969" s="22">
        <v>3231.5660639777461</v>
      </c>
      <c r="J1969" s="22">
        <v>158344.43393602225</v>
      </c>
      <c r="K1969" s="23">
        <v>2.8500000000000002E-12</v>
      </c>
    </row>
    <row r="1970" spans="1:11">
      <c r="A1970" s="20" t="s">
        <v>4048</v>
      </c>
      <c r="B1970" s="21" t="s">
        <v>24</v>
      </c>
      <c r="C1970" s="20" t="s">
        <v>111</v>
      </c>
      <c r="D1970" s="20" t="s">
        <v>112</v>
      </c>
      <c r="E1970" s="20" t="s">
        <v>346</v>
      </c>
      <c r="F1970" s="20" t="s">
        <v>4049</v>
      </c>
      <c r="G1970" s="22">
        <v>11.867524856379516</v>
      </c>
      <c r="H1970" s="22">
        <v>0.98000522556470682</v>
      </c>
      <c r="I1970" s="22">
        <v>26597.888734353273</v>
      </c>
      <c r="J1970" s="22">
        <v>1303644.1112656468</v>
      </c>
      <c r="K1970" s="23">
        <v>3.8668000000000003E-11</v>
      </c>
    </row>
    <row r="1971" spans="1:11">
      <c r="A1971" s="20" t="s">
        <v>4050</v>
      </c>
      <c r="B1971" s="21" t="s">
        <v>24</v>
      </c>
      <c r="C1971" s="20" t="s">
        <v>111</v>
      </c>
      <c r="D1971" s="20" t="s">
        <v>112</v>
      </c>
      <c r="E1971" s="20" t="s">
        <v>222</v>
      </c>
      <c r="F1971" s="20" t="s">
        <v>4051</v>
      </c>
      <c r="G1971" s="22">
        <v>14.314098896608092</v>
      </c>
      <c r="H1971" s="22">
        <v>0.80986794877551516</v>
      </c>
      <c r="I1971" s="22">
        <v>93050.625869262876</v>
      </c>
      <c r="J1971" s="22">
        <v>396349.37413073709</v>
      </c>
      <c r="K1971" s="23">
        <v>6.5600000000000003E-13</v>
      </c>
    </row>
    <row r="1972" spans="1:11">
      <c r="A1972" s="20" t="s">
        <v>4052</v>
      </c>
      <c r="B1972" s="21" t="s">
        <v>24</v>
      </c>
      <c r="C1972" s="20" t="s">
        <v>111</v>
      </c>
      <c r="D1972" s="20" t="s">
        <v>112</v>
      </c>
      <c r="E1972" s="20" t="s">
        <v>381</v>
      </c>
      <c r="F1972" s="20" t="s">
        <v>4053</v>
      </c>
      <c r="G1972" s="22">
        <v>12.298986446152202</v>
      </c>
      <c r="H1972" s="22">
        <v>0.95000094254852552</v>
      </c>
      <c r="I1972" s="22">
        <v>1591400.0000000007</v>
      </c>
      <c r="J1972" s="22">
        <v>30237200</v>
      </c>
      <c r="K1972" s="23">
        <v>0</v>
      </c>
    </row>
    <row r="1973" spans="1:11">
      <c r="A1973" s="20" t="s">
        <v>4054</v>
      </c>
      <c r="B1973" s="21" t="s">
        <v>24</v>
      </c>
      <c r="C1973" s="20" t="s">
        <v>113</v>
      </c>
      <c r="D1973" s="20" t="s">
        <v>114</v>
      </c>
      <c r="E1973" s="20" t="s">
        <v>213</v>
      </c>
      <c r="F1973" s="20" t="s">
        <v>4055</v>
      </c>
      <c r="G1973" s="22">
        <v>21.212164879356568</v>
      </c>
      <c r="H1973" s="22">
        <v>0.33016934079578814</v>
      </c>
      <c r="I1973" s="22">
        <v>399754.93741307361</v>
      </c>
      <c r="J1973" s="22">
        <v>197045.06258692636</v>
      </c>
      <c r="K1973" s="23">
        <v>4.1200000000000002E-12</v>
      </c>
    </row>
    <row r="1974" spans="1:11">
      <c r="A1974" s="20" t="s">
        <v>4056</v>
      </c>
      <c r="B1974" s="21" t="s">
        <v>24</v>
      </c>
      <c r="C1974" s="20" t="s">
        <v>113</v>
      </c>
      <c r="D1974" s="20" t="s">
        <v>114</v>
      </c>
      <c r="E1974" s="20" t="s">
        <v>801</v>
      </c>
      <c r="F1974" s="20" t="s">
        <v>4057</v>
      </c>
      <c r="G1974" s="22">
        <v>23.515550318093418</v>
      </c>
      <c r="H1974" s="22">
        <v>0.16998954672507532</v>
      </c>
      <c r="I1974" s="22">
        <v>604320.65090403333</v>
      </c>
      <c r="J1974" s="22">
        <v>123767.34909596664</v>
      </c>
      <c r="K1974" s="23">
        <v>5.4599999999999998E-12</v>
      </c>
    </row>
    <row r="1975" spans="1:11">
      <c r="A1975" s="20" t="s">
        <v>4058</v>
      </c>
      <c r="B1975" s="21" t="s">
        <v>24</v>
      </c>
      <c r="C1975" s="20" t="s">
        <v>113</v>
      </c>
      <c r="D1975" s="20" t="s">
        <v>114</v>
      </c>
      <c r="E1975" s="20" t="s">
        <v>231</v>
      </c>
      <c r="F1975" s="20" t="s">
        <v>4059</v>
      </c>
      <c r="G1975" s="22">
        <v>23.515561114622983</v>
      </c>
      <c r="H1975" s="22">
        <v>0.16998879592329746</v>
      </c>
      <c r="I1975" s="22">
        <v>4185922.464534075</v>
      </c>
      <c r="J1975" s="22">
        <v>857289.53546592488</v>
      </c>
      <c r="K1975" s="23">
        <v>1.2830000000000001E-10</v>
      </c>
    </row>
    <row r="1976" spans="1:11">
      <c r="A1976" s="20" t="s">
        <v>4060</v>
      </c>
      <c r="B1976" s="21" t="s">
        <v>24</v>
      </c>
      <c r="C1976" s="20" t="s">
        <v>111</v>
      </c>
      <c r="D1976" s="20" t="s">
        <v>112</v>
      </c>
      <c r="E1976" s="20" t="s">
        <v>261</v>
      </c>
      <c r="F1976" s="20" t="s">
        <v>4061</v>
      </c>
      <c r="G1976" s="22">
        <v>17.622580645161289</v>
      </c>
      <c r="H1976" s="22">
        <v>0.57979272286778238</v>
      </c>
      <c r="I1976" s="22">
        <v>85974.408901251722</v>
      </c>
      <c r="J1976" s="22">
        <v>118625.59109874828</v>
      </c>
      <c r="K1976" s="23">
        <v>4.0280000000000002E-12</v>
      </c>
    </row>
    <row r="1977" spans="1:11">
      <c r="A1977" s="20" t="s">
        <v>4062</v>
      </c>
      <c r="B1977" s="21" t="s">
        <v>24</v>
      </c>
      <c r="C1977" s="20" t="s">
        <v>111</v>
      </c>
      <c r="D1977" s="20" t="s">
        <v>112</v>
      </c>
      <c r="E1977" s="20" t="s">
        <v>200</v>
      </c>
      <c r="F1977" s="20" t="s">
        <v>4063</v>
      </c>
      <c r="G1977" s="22">
        <v>18.625965683374186</v>
      </c>
      <c r="H1977" s="22">
        <v>0.51001629461931952</v>
      </c>
      <c r="I1977" s="22">
        <v>579699.7218358831</v>
      </c>
      <c r="J1977" s="22">
        <v>603400.2781641169</v>
      </c>
      <c r="K1977" s="23">
        <v>2.46E-12</v>
      </c>
    </row>
    <row r="1978" spans="1:11">
      <c r="A1978" s="20" t="s">
        <v>4064</v>
      </c>
      <c r="B1978" s="21" t="s">
        <v>24</v>
      </c>
      <c r="C1978" s="20" t="s">
        <v>111</v>
      </c>
      <c r="D1978" s="20" t="s">
        <v>112</v>
      </c>
      <c r="E1978" s="20" t="s">
        <v>231</v>
      </c>
      <c r="F1978" s="20" t="s">
        <v>3903</v>
      </c>
      <c r="G1978" s="22">
        <v>16.899901018099548</v>
      </c>
      <c r="H1978" s="22">
        <v>0.63004860792075468</v>
      </c>
      <c r="I1978" s="22">
        <v>261629.6244784423</v>
      </c>
      <c r="J1978" s="22">
        <v>445570.3755215577</v>
      </c>
      <c r="K1978" s="23">
        <v>4.0399999999999997E-12</v>
      </c>
    </row>
    <row r="1979" spans="1:11">
      <c r="A1979" s="20" t="s">
        <v>4065</v>
      </c>
      <c r="B1979" s="21" t="s">
        <v>24</v>
      </c>
      <c r="C1979" s="20" t="s">
        <v>111</v>
      </c>
      <c r="D1979" s="20" t="s">
        <v>112</v>
      </c>
      <c r="E1979" s="20" t="s">
        <v>353</v>
      </c>
      <c r="F1979" s="20" t="s">
        <v>4066</v>
      </c>
      <c r="G1979" s="22">
        <v>12.299149467673823</v>
      </c>
      <c r="H1979" s="22">
        <v>0.94998960586412917</v>
      </c>
      <c r="I1979" s="22">
        <v>168164.95132127925</v>
      </c>
      <c r="J1979" s="22">
        <v>3194435.0486787208</v>
      </c>
      <c r="K1979" s="23">
        <v>1.9560000000000001E-11</v>
      </c>
    </row>
    <row r="1980" spans="1:11">
      <c r="A1980" s="20" t="s">
        <v>4067</v>
      </c>
      <c r="B1980" s="21" t="s">
        <v>24</v>
      </c>
      <c r="C1980" s="20" t="s">
        <v>111</v>
      </c>
      <c r="D1980" s="20" t="s">
        <v>112</v>
      </c>
      <c r="E1980" s="20" t="s">
        <v>197</v>
      </c>
      <c r="F1980" s="20" t="s">
        <v>4068</v>
      </c>
      <c r="G1980" s="22">
        <v>16.32455528426927</v>
      </c>
      <c r="H1980" s="22">
        <v>0.67005874240130259</v>
      </c>
      <c r="I1980" s="22">
        <v>94594.158553546542</v>
      </c>
      <c r="J1980" s="22">
        <v>192105.84144645344</v>
      </c>
      <c r="K1980" s="23">
        <v>4.5239999999999997E-12</v>
      </c>
    </row>
    <row r="1981" spans="1:11">
      <c r="A1981" s="20" t="s">
        <v>4069</v>
      </c>
      <c r="B1981" s="21" t="s">
        <v>24</v>
      </c>
      <c r="C1981" s="20" t="s">
        <v>111</v>
      </c>
      <c r="D1981" s="20" t="s">
        <v>112</v>
      </c>
      <c r="E1981" s="20" t="s">
        <v>353</v>
      </c>
      <c r="F1981" s="20" t="s">
        <v>4070</v>
      </c>
      <c r="G1981" s="22">
        <v>12.011867563766298</v>
      </c>
      <c r="H1981" s="22">
        <v>0.96996748513447162</v>
      </c>
      <c r="I1981" s="22">
        <v>79006.536856745515</v>
      </c>
      <c r="J1981" s="22">
        <v>2551693.4631432546</v>
      </c>
      <c r="K1981" s="23">
        <v>5.1820000000000002E-11</v>
      </c>
    </row>
    <row r="1982" spans="1:11">
      <c r="A1982" s="20" t="s">
        <v>4071</v>
      </c>
      <c r="B1982" s="21" t="s">
        <v>24</v>
      </c>
      <c r="C1982" s="20" t="s">
        <v>111</v>
      </c>
      <c r="D1982" s="20" t="s">
        <v>112</v>
      </c>
      <c r="E1982" s="20" t="s">
        <v>527</v>
      </c>
      <c r="F1982" s="20" t="s">
        <v>4072</v>
      </c>
      <c r="G1982" s="22">
        <v>12.011295535349971</v>
      </c>
      <c r="H1982" s="22">
        <v>0.97000726457927877</v>
      </c>
      <c r="I1982" s="22">
        <v>134441.80667593906</v>
      </c>
      <c r="J1982" s="22">
        <v>4348037.1933240611</v>
      </c>
      <c r="K1982" s="23">
        <v>8.7600000000000006E-12</v>
      </c>
    </row>
    <row r="1983" spans="1:11">
      <c r="A1983" s="20" t="s">
        <v>4073</v>
      </c>
      <c r="B1983" s="21" t="s">
        <v>24</v>
      </c>
      <c r="C1983" s="20" t="s">
        <v>111</v>
      </c>
      <c r="D1983" s="20" t="s">
        <v>112</v>
      </c>
      <c r="E1983" s="20" t="s">
        <v>801</v>
      </c>
      <c r="F1983" s="20" t="s">
        <v>4074</v>
      </c>
      <c r="G1983" s="22">
        <v>12.011295641806617</v>
      </c>
      <c r="H1983" s="22">
        <v>0.97000725717617409</v>
      </c>
      <c r="I1983" s="22">
        <v>110160.9749652295</v>
      </c>
      <c r="J1983" s="22">
        <v>3562760.0250347704</v>
      </c>
      <c r="K1983" s="23">
        <v>7.4E-12</v>
      </c>
    </row>
    <row r="1984" spans="1:11">
      <c r="A1984" s="20" t="s">
        <v>4075</v>
      </c>
      <c r="B1984" s="21" t="s">
        <v>24</v>
      </c>
      <c r="C1984" s="20" t="s">
        <v>111</v>
      </c>
      <c r="D1984" s="20" t="s">
        <v>112</v>
      </c>
      <c r="E1984" s="20" t="s">
        <v>801</v>
      </c>
      <c r="F1984" s="20" t="s">
        <v>4076</v>
      </c>
      <c r="G1984" s="22">
        <v>12.299098774583882</v>
      </c>
      <c r="H1984" s="22">
        <v>0.94999313111377737</v>
      </c>
      <c r="I1984" s="22">
        <v>258772.14464534062</v>
      </c>
      <c r="J1984" s="22">
        <v>4915959.8553546593</v>
      </c>
      <c r="K1984" s="23">
        <v>1.5159999999999999E-11</v>
      </c>
    </row>
    <row r="1985" spans="1:11">
      <c r="A1985" s="20" t="s">
        <v>4077</v>
      </c>
      <c r="B1985" s="21" t="s">
        <v>24</v>
      </c>
      <c r="C1985" s="20" t="s">
        <v>111</v>
      </c>
      <c r="D1985" s="20" t="s">
        <v>112</v>
      </c>
      <c r="E1985" s="20" t="s">
        <v>527</v>
      </c>
      <c r="F1985" s="20" t="s">
        <v>4078</v>
      </c>
      <c r="G1985" s="22">
        <v>12.299097212951864</v>
      </c>
      <c r="H1985" s="22">
        <v>0.94999323971127514</v>
      </c>
      <c r="I1985" s="22">
        <v>141974.04311543787</v>
      </c>
      <c r="J1985" s="22">
        <v>2697122.956884562</v>
      </c>
      <c r="K1985" s="23">
        <v>2.472E-11</v>
      </c>
    </row>
    <row r="1986" spans="1:11">
      <c r="A1986" s="20" t="s">
        <v>4079</v>
      </c>
      <c r="B1986" s="21" t="s">
        <v>24</v>
      </c>
      <c r="C1986" s="20" t="s">
        <v>111</v>
      </c>
      <c r="D1986" s="20" t="s">
        <v>112</v>
      </c>
      <c r="E1986" s="20" t="s">
        <v>4080</v>
      </c>
      <c r="F1986" s="20" t="s">
        <v>4081</v>
      </c>
      <c r="G1986" s="22">
        <v>12.299099050713643</v>
      </c>
      <c r="H1986" s="22">
        <v>0.94999311191142954</v>
      </c>
      <c r="I1986" s="22">
        <v>67038.534075104311</v>
      </c>
      <c r="J1986" s="22">
        <v>1273547.4659248956</v>
      </c>
      <c r="K1986" s="23">
        <v>4.9628000000000003E-11</v>
      </c>
    </row>
    <row r="1987" spans="1:11">
      <c r="A1987" s="20" t="s">
        <v>4082</v>
      </c>
      <c r="B1987" s="21" t="s">
        <v>24</v>
      </c>
      <c r="C1987" s="20" t="s">
        <v>111</v>
      </c>
      <c r="D1987" s="20" t="s">
        <v>112</v>
      </c>
      <c r="E1987" s="20" t="s">
        <v>904</v>
      </c>
      <c r="F1987" s="20" t="s">
        <v>4083</v>
      </c>
      <c r="G1987" s="22">
        <v>12.299098126301727</v>
      </c>
      <c r="H1987" s="22">
        <v>0.94999317619598556</v>
      </c>
      <c r="I1987" s="22">
        <v>380676.1961057029</v>
      </c>
      <c r="J1987" s="22">
        <v>7231808.8038942972</v>
      </c>
      <c r="K1987" s="23">
        <v>4.3880000000000001E-11</v>
      </c>
    </row>
    <row r="1988" spans="1:11">
      <c r="A1988" s="20" t="s">
        <v>4084</v>
      </c>
      <c r="B1988" s="21" t="s">
        <v>24</v>
      </c>
      <c r="C1988" s="20" t="s">
        <v>111</v>
      </c>
      <c r="D1988" s="20" t="s">
        <v>112</v>
      </c>
      <c r="E1988" s="20" t="s">
        <v>236</v>
      </c>
      <c r="F1988" s="20" t="s">
        <v>3592</v>
      </c>
      <c r="G1988" s="22">
        <v>17.474797999230475</v>
      </c>
      <c r="H1988" s="22">
        <v>0.59006968016477923</v>
      </c>
      <c r="I1988" s="22">
        <v>213081.78025034774</v>
      </c>
      <c r="J1988" s="22">
        <v>306718.21974965226</v>
      </c>
      <c r="K1988" s="23">
        <v>4.2399999999999997E-12</v>
      </c>
    </row>
    <row r="1989" spans="1:11">
      <c r="A1989" s="20" t="s">
        <v>4085</v>
      </c>
      <c r="B1989" s="21" t="s">
        <v>24</v>
      </c>
      <c r="C1989" s="20" t="s">
        <v>111</v>
      </c>
      <c r="D1989" s="20" t="s">
        <v>112</v>
      </c>
      <c r="E1989" s="20" t="s">
        <v>346</v>
      </c>
      <c r="F1989" s="20" t="s">
        <v>4086</v>
      </c>
      <c r="G1989" s="22">
        <v>13.305676708253035</v>
      </c>
      <c r="H1989" s="22">
        <v>0.87999466562913531</v>
      </c>
      <c r="I1989" s="22">
        <v>709879.55493741296</v>
      </c>
      <c r="J1989" s="22">
        <v>5205520.445062587</v>
      </c>
      <c r="K1989" s="23">
        <v>3.368E-11</v>
      </c>
    </row>
    <row r="1990" spans="1:11">
      <c r="A1990" s="20" t="s">
        <v>4087</v>
      </c>
      <c r="B1990" s="21" t="s">
        <v>24</v>
      </c>
      <c r="C1990" s="20" t="s">
        <v>111</v>
      </c>
      <c r="D1990" s="20" t="s">
        <v>112</v>
      </c>
      <c r="E1990" s="20" t="s">
        <v>197</v>
      </c>
      <c r="F1990" s="20" t="s">
        <v>4088</v>
      </c>
      <c r="G1990" s="22">
        <v>18.627340190079416</v>
      </c>
      <c r="H1990" s="22">
        <v>0.50992071000838557</v>
      </c>
      <c r="I1990" s="22">
        <v>376429.90264255903</v>
      </c>
      <c r="J1990" s="22">
        <v>391670.09735744097</v>
      </c>
      <c r="K1990" s="23">
        <v>1.5799999999999999E-12</v>
      </c>
    </row>
    <row r="1991" spans="1:11">
      <c r="A1991" s="20" t="s">
        <v>4089</v>
      </c>
      <c r="B1991" s="21" t="s">
        <v>24</v>
      </c>
      <c r="C1991" s="20" t="s">
        <v>111</v>
      </c>
      <c r="D1991" s="20" t="s">
        <v>112</v>
      </c>
      <c r="E1991" s="20" t="s">
        <v>527</v>
      </c>
      <c r="F1991" s="20" t="s">
        <v>4090</v>
      </c>
      <c r="G1991" s="22">
        <v>12.011415294206106</v>
      </c>
      <c r="H1991" s="22">
        <v>0.96999893642516644</v>
      </c>
      <c r="I1991" s="22">
        <v>2034921.1404728834</v>
      </c>
      <c r="J1991" s="22">
        <v>65793378.859527119</v>
      </c>
      <c r="K1991" s="23">
        <v>2.1720000000000001E-10</v>
      </c>
    </row>
    <row r="1992" spans="1:11">
      <c r="A1992" s="20" t="s">
        <v>4091</v>
      </c>
      <c r="B1992" s="21" t="s">
        <v>24</v>
      </c>
      <c r="C1992" s="20" t="s">
        <v>111</v>
      </c>
      <c r="D1992" s="20" t="s">
        <v>112</v>
      </c>
      <c r="E1992" s="20" t="s">
        <v>200</v>
      </c>
      <c r="F1992" s="20" t="s">
        <v>4092</v>
      </c>
      <c r="G1992" s="22">
        <v>11.867395691300791</v>
      </c>
      <c r="H1992" s="22">
        <v>0.98001420783721904</v>
      </c>
      <c r="I1992" s="22">
        <v>36643.949930458883</v>
      </c>
      <c r="J1992" s="22">
        <v>1796856.0500695412</v>
      </c>
      <c r="K1992" s="23">
        <v>1.3756000000000001E-11</v>
      </c>
    </row>
    <row r="1993" spans="1:11">
      <c r="A1993" s="20" t="s">
        <v>4093</v>
      </c>
      <c r="B1993" s="21" t="s">
        <v>24</v>
      </c>
      <c r="C1993" s="20" t="s">
        <v>113</v>
      </c>
      <c r="D1993" s="20" t="s">
        <v>114</v>
      </c>
      <c r="E1993" s="20" t="s">
        <v>660</v>
      </c>
      <c r="F1993" s="20" t="s">
        <v>4094</v>
      </c>
      <c r="G1993" s="22">
        <v>22.364429477020604</v>
      </c>
      <c r="H1993" s="22">
        <v>0.25003967475517364</v>
      </c>
      <c r="I1993" s="22">
        <v>946449.93045897083</v>
      </c>
      <c r="J1993" s="22">
        <v>315550.06954102911</v>
      </c>
      <c r="K1993" s="23">
        <v>2.9799999999999998E-12</v>
      </c>
    </row>
    <row r="1994" spans="1:11">
      <c r="A1994" s="20" t="s">
        <v>4095</v>
      </c>
      <c r="B1994" s="21" t="s">
        <v>24</v>
      </c>
      <c r="C1994" s="20" t="s">
        <v>113</v>
      </c>
      <c r="D1994" s="20" t="s">
        <v>114</v>
      </c>
      <c r="E1994" s="20" t="s">
        <v>197</v>
      </c>
      <c r="F1994" s="20" t="s">
        <v>4096</v>
      </c>
      <c r="G1994" s="22">
        <v>20.927586206896553</v>
      </c>
      <c r="H1994" s="22">
        <v>0.34995923456908534</v>
      </c>
      <c r="I1994" s="22">
        <v>480705.14603616134</v>
      </c>
      <c r="J1994" s="22">
        <v>258794.8539638386</v>
      </c>
      <c r="K1994" s="23">
        <v>4.8200000000000001E-12</v>
      </c>
    </row>
    <row r="1995" spans="1:11">
      <c r="A1995" s="20" t="s">
        <v>4097</v>
      </c>
      <c r="B1995" s="21" t="s">
        <v>24</v>
      </c>
      <c r="C1995" s="20" t="s">
        <v>113</v>
      </c>
      <c r="D1995" s="20" t="s">
        <v>114</v>
      </c>
      <c r="E1995" s="20" t="s">
        <v>213</v>
      </c>
      <c r="F1995" s="20" t="s">
        <v>4098</v>
      </c>
      <c r="G1995" s="22">
        <v>20.353461366681554</v>
      </c>
      <c r="H1995" s="22">
        <v>0.3898844668510742</v>
      </c>
      <c r="I1995" s="22">
        <v>273209.735744089</v>
      </c>
      <c r="J1995" s="22">
        <v>174590.26425591102</v>
      </c>
      <c r="K1995" s="23">
        <v>1.7999999999999999E-13</v>
      </c>
    </row>
    <row r="1996" spans="1:11">
      <c r="A1996" s="20" t="s">
        <v>4099</v>
      </c>
      <c r="B1996" s="21" t="s">
        <v>24</v>
      </c>
      <c r="C1996" s="20" t="s">
        <v>111</v>
      </c>
      <c r="D1996" s="20" t="s">
        <v>112</v>
      </c>
      <c r="E1996" s="20" t="s">
        <v>346</v>
      </c>
      <c r="F1996" s="20" t="s">
        <v>4100</v>
      </c>
      <c r="G1996" s="22">
        <v>14.168376868907622</v>
      </c>
      <c r="H1996" s="22">
        <v>0.82000160855997073</v>
      </c>
      <c r="I1996" s="22">
        <v>1556644.0890125171</v>
      </c>
      <c r="J1996" s="22">
        <v>7091455.9109874824</v>
      </c>
      <c r="K1996" s="23">
        <v>3.7599999999999998E-11</v>
      </c>
    </row>
    <row r="1997" spans="1:11">
      <c r="A1997" s="20" t="s">
        <v>4101</v>
      </c>
      <c r="B1997" s="21" t="s">
        <v>24</v>
      </c>
      <c r="C1997" s="20" t="s">
        <v>111</v>
      </c>
      <c r="D1997" s="20" t="s">
        <v>112</v>
      </c>
      <c r="E1997" s="20" t="s">
        <v>200</v>
      </c>
      <c r="F1997" s="20" t="s">
        <v>4102</v>
      </c>
      <c r="G1997" s="22">
        <v>17.044228552609912</v>
      </c>
      <c r="H1997" s="22">
        <v>0.62001192262796168</v>
      </c>
      <c r="I1997" s="22">
        <v>461533.51877607778</v>
      </c>
      <c r="J1997" s="22">
        <v>753066.48122392222</v>
      </c>
      <c r="K1997" s="23">
        <v>1.6400000000000001E-12</v>
      </c>
    </row>
    <row r="1998" spans="1:11">
      <c r="A1998" s="20" t="s">
        <v>4103</v>
      </c>
      <c r="B1998" s="21" t="s">
        <v>24</v>
      </c>
      <c r="C1998" s="20" t="s">
        <v>111</v>
      </c>
      <c r="D1998" s="20" t="s">
        <v>112</v>
      </c>
      <c r="E1998" s="20" t="s">
        <v>197</v>
      </c>
      <c r="F1998" s="20" t="s">
        <v>4104</v>
      </c>
      <c r="G1998" s="22">
        <v>13.589634537294293</v>
      </c>
      <c r="H1998" s="22">
        <v>0.86024794594615495</v>
      </c>
      <c r="I1998" s="22">
        <v>65389.986091794104</v>
      </c>
      <c r="J1998" s="22">
        <v>402510.0139082059</v>
      </c>
      <c r="K1998" s="23">
        <v>3.1600000000000002E-13</v>
      </c>
    </row>
    <row r="1999" spans="1:11">
      <c r="A1999" s="20" t="s">
        <v>4105</v>
      </c>
      <c r="B1999" s="21" t="s">
        <v>24</v>
      </c>
      <c r="C1999" s="20" t="s">
        <v>111</v>
      </c>
      <c r="D1999" s="20" t="s">
        <v>112</v>
      </c>
      <c r="E1999" s="20" t="s">
        <v>197</v>
      </c>
      <c r="F1999" s="20" t="s">
        <v>4106</v>
      </c>
      <c r="G1999" s="22">
        <v>16.612514295049827</v>
      </c>
      <c r="H1999" s="22">
        <v>0.65003377642212612</v>
      </c>
      <c r="I1999" s="22">
        <v>214214.32545201661</v>
      </c>
      <c r="J1999" s="22">
        <v>397885.67454798339</v>
      </c>
      <c r="K1999" s="23">
        <v>4.46E-12</v>
      </c>
    </row>
    <row r="2000" spans="1:11">
      <c r="A2000" s="20" t="s">
        <v>4107</v>
      </c>
      <c r="B2000" s="21" t="s">
        <v>24</v>
      </c>
      <c r="C2000" s="20" t="s">
        <v>111</v>
      </c>
      <c r="D2000" s="20" t="s">
        <v>112</v>
      </c>
      <c r="E2000" s="20" t="s">
        <v>200</v>
      </c>
      <c r="F2000" s="20" t="s">
        <v>4108</v>
      </c>
      <c r="G2000" s="22">
        <v>15.606535641865543</v>
      </c>
      <c r="H2000" s="22">
        <v>0.71999056732506661</v>
      </c>
      <c r="I2000" s="22">
        <v>359028.09457579959</v>
      </c>
      <c r="J2000" s="22">
        <v>923171.90542420046</v>
      </c>
      <c r="K2000" s="23">
        <v>3.9999999999999999E-12</v>
      </c>
    </row>
    <row r="2001" spans="1:11">
      <c r="A2001" s="20" t="s">
        <v>4109</v>
      </c>
      <c r="B2001" s="21" t="s">
        <v>24</v>
      </c>
      <c r="C2001" s="20" t="s">
        <v>111</v>
      </c>
      <c r="D2001" s="20" t="s">
        <v>112</v>
      </c>
      <c r="E2001" s="20" t="s">
        <v>384</v>
      </c>
      <c r="F2001" s="20" t="s">
        <v>4110</v>
      </c>
      <c r="G2001" s="22">
        <v>14.455999578406146</v>
      </c>
      <c r="H2001" s="22">
        <v>0.80000002931807046</v>
      </c>
      <c r="I2001" s="22">
        <v>436438.93602225324</v>
      </c>
      <c r="J2001" s="22">
        <v>1745756.0639777468</v>
      </c>
      <c r="K2001" s="23">
        <v>3.288E-11</v>
      </c>
    </row>
    <row r="2002" spans="1:11">
      <c r="A2002" s="20" t="s">
        <v>4111</v>
      </c>
      <c r="B2002" s="21" t="s">
        <v>24</v>
      </c>
      <c r="C2002" s="20" t="s">
        <v>111</v>
      </c>
      <c r="D2002" s="20" t="s">
        <v>112</v>
      </c>
      <c r="E2002" s="20" t="s">
        <v>1182</v>
      </c>
      <c r="F2002" s="20" t="s">
        <v>4112</v>
      </c>
      <c r="G2002" s="22">
        <v>14.45599962464876</v>
      </c>
      <c r="H2002" s="22">
        <v>0.80000002610231158</v>
      </c>
      <c r="I2002" s="22">
        <v>575460.92489568843</v>
      </c>
      <c r="J2002" s="22">
        <v>2301844.0751043116</v>
      </c>
      <c r="K2002" s="23">
        <v>2.9720000000000002E-11</v>
      </c>
    </row>
    <row r="2003" spans="1:11">
      <c r="A2003" s="20" t="s">
        <v>4113</v>
      </c>
      <c r="B2003" s="21" t="s">
        <v>24</v>
      </c>
      <c r="C2003" s="20" t="s">
        <v>111</v>
      </c>
      <c r="D2003" s="20" t="s">
        <v>112</v>
      </c>
      <c r="E2003" s="20" t="s">
        <v>222</v>
      </c>
      <c r="F2003" s="20" t="s">
        <v>4114</v>
      </c>
      <c r="G2003" s="22">
        <v>18.05161358586393</v>
      </c>
      <c r="H2003" s="22">
        <v>0.54995733060751539</v>
      </c>
      <c r="I2003" s="22">
        <v>425335.32684283721</v>
      </c>
      <c r="J2003" s="22">
        <v>519764.67315716279</v>
      </c>
      <c r="K2003" s="23">
        <v>3.9399999999999998E-12</v>
      </c>
    </row>
    <row r="2004" spans="1:11">
      <c r="A2004" s="20" t="s">
        <v>4115</v>
      </c>
      <c r="B2004" s="21" t="s">
        <v>24</v>
      </c>
      <c r="C2004" s="20" t="s">
        <v>111</v>
      </c>
      <c r="D2004" s="20" t="s">
        <v>112</v>
      </c>
      <c r="E2004" s="20" t="s">
        <v>346</v>
      </c>
      <c r="F2004" s="20" t="s">
        <v>4116</v>
      </c>
      <c r="G2004" s="22">
        <v>12.155259290363217</v>
      </c>
      <c r="H2004" s="22">
        <v>0.95999587688711985</v>
      </c>
      <c r="I2004" s="22">
        <v>38107.92767732963</v>
      </c>
      <c r="J2004" s="22">
        <v>914492.07232267037</v>
      </c>
      <c r="K2004" s="23">
        <v>4.9839999999999998E-12</v>
      </c>
    </row>
    <row r="2005" spans="1:11">
      <c r="A2005" s="20" t="s">
        <v>4117</v>
      </c>
      <c r="B2005" s="21" t="s">
        <v>24</v>
      </c>
      <c r="C2005" s="20" t="s">
        <v>111</v>
      </c>
      <c r="D2005" s="20" t="s">
        <v>112</v>
      </c>
      <c r="E2005" s="20" t="s">
        <v>200</v>
      </c>
      <c r="F2005" s="20" t="s">
        <v>4118</v>
      </c>
      <c r="G2005" s="22">
        <v>17.763127908842883</v>
      </c>
      <c r="H2005" s="22">
        <v>0.57001892149910416</v>
      </c>
      <c r="I2005" s="22">
        <v>535842.42002781644</v>
      </c>
      <c r="J2005" s="22">
        <v>710357.57997218356</v>
      </c>
      <c r="K2005" s="23">
        <v>5.9199999999999998E-12</v>
      </c>
    </row>
    <row r="2006" spans="1:11">
      <c r="A2006" s="20" t="s">
        <v>4119</v>
      </c>
      <c r="B2006" s="21" t="s">
        <v>24</v>
      </c>
      <c r="C2006" s="20" t="s">
        <v>111</v>
      </c>
      <c r="D2006" s="20" t="s">
        <v>112</v>
      </c>
      <c r="E2006" s="20" t="s">
        <v>346</v>
      </c>
      <c r="F2006" s="20" t="s">
        <v>4120</v>
      </c>
      <c r="G2006" s="22">
        <v>17.044338425754614</v>
      </c>
      <c r="H2006" s="22">
        <v>0.62000428193639689</v>
      </c>
      <c r="I2006" s="22">
        <v>1437675.7997218359</v>
      </c>
      <c r="J2006" s="22">
        <v>2345724.2002781639</v>
      </c>
      <c r="K2006" s="23">
        <v>5.92E-11</v>
      </c>
    </row>
    <row r="2007" spans="1:11">
      <c r="A2007" s="20" t="s">
        <v>4121</v>
      </c>
      <c r="B2007" s="21" t="s">
        <v>24</v>
      </c>
      <c r="C2007" s="20" t="s">
        <v>113</v>
      </c>
      <c r="D2007" s="20" t="s">
        <v>114</v>
      </c>
      <c r="E2007" s="20" t="s">
        <v>319</v>
      </c>
      <c r="F2007" s="20" t="s">
        <v>4122</v>
      </c>
      <c r="G2007" s="22">
        <v>19.362748287536768</v>
      </c>
      <c r="H2007" s="22">
        <v>0.45877967402386877</v>
      </c>
      <c r="I2007" s="22">
        <v>482447.04589707922</v>
      </c>
      <c r="J2007" s="22">
        <v>408958.95410292078</v>
      </c>
      <c r="K2007" s="23">
        <v>3.9799999999999996E-12</v>
      </c>
    </row>
    <row r="2008" spans="1:11">
      <c r="A2008" s="20" t="s">
        <v>4123</v>
      </c>
      <c r="B2008" s="21" t="s">
        <v>24</v>
      </c>
      <c r="C2008" s="20" t="s">
        <v>111</v>
      </c>
      <c r="D2008" s="20" t="s">
        <v>112</v>
      </c>
      <c r="E2008" s="20" t="s">
        <v>527</v>
      </c>
      <c r="F2008" s="20" t="s">
        <v>4124</v>
      </c>
      <c r="G2008" s="22">
        <v>11.86760751673086</v>
      </c>
      <c r="H2008" s="22">
        <v>0.97999947727879966</v>
      </c>
      <c r="I2008" s="22">
        <v>1509525.452016691</v>
      </c>
      <c r="J2008" s="22">
        <v>73964774.547983304</v>
      </c>
      <c r="K2008" s="23">
        <v>1.136E-10</v>
      </c>
    </row>
    <row r="2009" spans="1:11">
      <c r="A2009" s="20" t="s">
        <v>4125</v>
      </c>
      <c r="B2009" s="21" t="s">
        <v>24</v>
      </c>
      <c r="C2009" s="20" t="s">
        <v>111</v>
      </c>
      <c r="D2009" s="20" t="s">
        <v>112</v>
      </c>
      <c r="E2009" s="20" t="s">
        <v>200</v>
      </c>
      <c r="F2009" s="20" t="s">
        <v>4126</v>
      </c>
      <c r="G2009" s="22">
        <v>16.181131453076034</v>
      </c>
      <c r="H2009" s="22">
        <v>0.68003258323532445</v>
      </c>
      <c r="I2009" s="22">
        <v>193996.24478442277</v>
      </c>
      <c r="J2009" s="22">
        <v>412303.7552155772</v>
      </c>
      <c r="K2009" s="23">
        <v>2.74E-12</v>
      </c>
    </row>
    <row r="2010" spans="1:11">
      <c r="A2010" s="20" t="s">
        <v>4127</v>
      </c>
      <c r="B2010" s="21" t="s">
        <v>24</v>
      </c>
      <c r="C2010" s="20" t="s">
        <v>111</v>
      </c>
      <c r="D2010" s="20" t="s">
        <v>112</v>
      </c>
      <c r="E2010" s="20" t="s">
        <v>261</v>
      </c>
      <c r="F2010" s="20" t="s">
        <v>4128</v>
      </c>
      <c r="G2010" s="22">
        <v>13.018061721946548</v>
      </c>
      <c r="H2010" s="22">
        <v>0.89999570779231242</v>
      </c>
      <c r="I2010" s="22">
        <v>459499.72183588293</v>
      </c>
      <c r="J2010" s="22">
        <v>4135300.2781641171</v>
      </c>
      <c r="K2010" s="23">
        <v>3.2279999999999997E-11</v>
      </c>
    </row>
    <row r="2011" spans="1:11">
      <c r="A2011" s="20" t="s">
        <v>4129</v>
      </c>
      <c r="B2011" s="21" t="s">
        <v>24</v>
      </c>
      <c r="C2011" s="20" t="s">
        <v>113</v>
      </c>
      <c r="D2011" s="20" t="s">
        <v>114</v>
      </c>
      <c r="E2011" s="20" t="s">
        <v>384</v>
      </c>
      <c r="F2011" s="20" t="s">
        <v>4130</v>
      </c>
      <c r="G2011" s="22">
        <v>21.993602283548054</v>
      </c>
      <c r="H2011" s="22">
        <v>0.27582737944728419</v>
      </c>
      <c r="I2011" s="22">
        <v>321692.68567454797</v>
      </c>
      <c r="J2011" s="22">
        <v>122528.31432545203</v>
      </c>
      <c r="K2011" s="23">
        <v>2.3999999999999999E-13</v>
      </c>
    </row>
    <row r="2012" spans="1:11">
      <c r="A2012" s="20" t="s">
        <v>4131</v>
      </c>
      <c r="B2012" s="21" t="s">
        <v>24</v>
      </c>
      <c r="C2012" s="20" t="s">
        <v>113</v>
      </c>
      <c r="D2012" s="20" t="s">
        <v>114</v>
      </c>
      <c r="E2012" s="20" t="s">
        <v>384</v>
      </c>
      <c r="F2012" s="20" t="s">
        <v>4132</v>
      </c>
      <c r="G2012" s="22">
        <v>21.993612828701501</v>
      </c>
      <c r="H2012" s="22">
        <v>0.27582664612646035</v>
      </c>
      <c r="I2012" s="22">
        <v>330387.43671766337</v>
      </c>
      <c r="J2012" s="22">
        <v>125839.56328233663</v>
      </c>
      <c r="K2012" s="23">
        <v>6.0599999999999996E-12</v>
      </c>
    </row>
    <row r="2013" spans="1:11">
      <c r="A2013" s="20" t="s">
        <v>4133</v>
      </c>
      <c r="B2013" s="21" t="s">
        <v>24</v>
      </c>
      <c r="C2013" s="20" t="s">
        <v>113</v>
      </c>
      <c r="D2013" s="20" t="s">
        <v>114</v>
      </c>
      <c r="E2013" s="20" t="s">
        <v>319</v>
      </c>
      <c r="F2013" s="20" t="s">
        <v>4134</v>
      </c>
      <c r="G2013" s="22">
        <v>21.993569051309855</v>
      </c>
      <c r="H2013" s="22">
        <v>0.27582969045133143</v>
      </c>
      <c r="I2013" s="22">
        <v>289174.96383866476</v>
      </c>
      <c r="J2013" s="22">
        <v>110144.03616133521</v>
      </c>
      <c r="K2013" s="23">
        <v>2.6999999999999998E-12</v>
      </c>
    </row>
    <row r="2014" spans="1:11">
      <c r="A2014" s="20" t="s">
        <v>4135</v>
      </c>
      <c r="B2014" s="21" t="s">
        <v>24</v>
      </c>
      <c r="C2014" s="20" t="s">
        <v>111</v>
      </c>
      <c r="D2014" s="20" t="s">
        <v>112</v>
      </c>
      <c r="E2014" s="20" t="s">
        <v>346</v>
      </c>
      <c r="F2014" s="20" t="s">
        <v>4136</v>
      </c>
      <c r="G2014" s="22">
        <v>16.177647534357316</v>
      </c>
      <c r="H2014" s="22">
        <v>0.68027485852869851</v>
      </c>
      <c r="I2014" s="22">
        <v>632799.99999999988</v>
      </c>
      <c r="J2014" s="22">
        <v>1346400</v>
      </c>
      <c r="K2014" s="23">
        <v>0</v>
      </c>
    </row>
    <row r="2015" spans="1:11">
      <c r="A2015" s="20" t="s">
        <v>4137</v>
      </c>
      <c r="B2015" s="21" t="s">
        <v>24</v>
      </c>
      <c r="C2015" s="20" t="s">
        <v>111</v>
      </c>
      <c r="D2015" s="20" t="s">
        <v>112</v>
      </c>
      <c r="E2015" s="20" t="s">
        <v>222</v>
      </c>
      <c r="F2015" s="20" t="s">
        <v>4138</v>
      </c>
      <c r="G2015" s="22">
        <v>17.332098743448661</v>
      </c>
      <c r="H2015" s="22">
        <v>0.59999313327895265</v>
      </c>
      <c r="I2015" s="22">
        <v>134783.91376912378</v>
      </c>
      <c r="J2015" s="22">
        <v>202170.08623087622</v>
      </c>
      <c r="K2015" s="23">
        <v>3.12E-12</v>
      </c>
    </row>
    <row r="2016" spans="1:11">
      <c r="A2016" s="20" t="s">
        <v>4139</v>
      </c>
      <c r="B2016" s="21" t="s">
        <v>24</v>
      </c>
      <c r="C2016" s="20" t="s">
        <v>111</v>
      </c>
      <c r="D2016" s="20" t="s">
        <v>112</v>
      </c>
      <c r="E2016" s="20" t="s">
        <v>200</v>
      </c>
      <c r="F2016" s="20" t="s">
        <v>4140</v>
      </c>
      <c r="G2016" s="22">
        <v>17.332087646673596</v>
      </c>
      <c r="H2016" s="22">
        <v>0.59999390496011162</v>
      </c>
      <c r="I2016" s="22">
        <v>66577.414464534057</v>
      </c>
      <c r="J2016" s="22">
        <v>99863.585535465943</v>
      </c>
      <c r="K2016" s="23">
        <v>2.238E-12</v>
      </c>
    </row>
    <row r="2017" spans="1:11">
      <c r="A2017" s="20" t="s">
        <v>4141</v>
      </c>
      <c r="B2017" s="21" t="s">
        <v>24</v>
      </c>
      <c r="C2017" s="20" t="s">
        <v>111</v>
      </c>
      <c r="D2017" s="20" t="s">
        <v>112</v>
      </c>
      <c r="E2017" s="20" t="s">
        <v>381</v>
      </c>
      <c r="F2017" s="20" t="s">
        <v>4142</v>
      </c>
      <c r="G2017" s="22">
        <v>12.730336791079544</v>
      </c>
      <c r="H2017" s="22">
        <v>0.92000439561338354</v>
      </c>
      <c r="I2017" s="22">
        <v>353189.47287899855</v>
      </c>
      <c r="J2017" s="22">
        <v>4061921.5271210014</v>
      </c>
      <c r="K2017" s="23">
        <v>5.9599999999999996E-12</v>
      </c>
    </row>
    <row r="2018" spans="1:11">
      <c r="A2018" s="20" t="s">
        <v>4143</v>
      </c>
      <c r="B2018" s="21" t="s">
        <v>24</v>
      </c>
      <c r="C2018" s="20" t="s">
        <v>111</v>
      </c>
      <c r="D2018" s="20" t="s">
        <v>112</v>
      </c>
      <c r="E2018" s="20" t="s">
        <v>381</v>
      </c>
      <c r="F2018" s="20" t="s">
        <v>4144</v>
      </c>
      <c r="G2018" s="22">
        <v>12.586534964863139</v>
      </c>
      <c r="H2018" s="22">
        <v>0.93000452261035194</v>
      </c>
      <c r="I2018" s="22">
        <v>71216.898470097425</v>
      </c>
      <c r="J2018" s="22">
        <v>946233.10152990255</v>
      </c>
      <c r="K2018" s="23">
        <v>6.3359999999999997E-12</v>
      </c>
    </row>
    <row r="2019" spans="1:11">
      <c r="A2019" s="20" t="s">
        <v>4145</v>
      </c>
      <c r="B2019" s="21" t="s">
        <v>24</v>
      </c>
      <c r="C2019" s="20" t="s">
        <v>111</v>
      </c>
      <c r="D2019" s="20" t="s">
        <v>112</v>
      </c>
      <c r="E2019" s="20" t="s">
        <v>346</v>
      </c>
      <c r="F2019" s="20" t="s">
        <v>4146</v>
      </c>
      <c r="G2019" s="22">
        <v>12.586530958896269</v>
      </c>
      <c r="H2019" s="22">
        <v>0.93000480118941109</v>
      </c>
      <c r="I2019" s="22">
        <v>83157.305980528487</v>
      </c>
      <c r="J2019" s="22">
        <v>1104885.6940194715</v>
      </c>
      <c r="K2019" s="23">
        <v>1.7540000000000002E-11</v>
      </c>
    </row>
    <row r="2020" spans="1:11">
      <c r="A2020" s="20" t="s">
        <v>4147</v>
      </c>
      <c r="B2020" s="21" t="s">
        <v>24</v>
      </c>
      <c r="C2020" s="20" t="s">
        <v>111</v>
      </c>
      <c r="D2020" s="20" t="s">
        <v>112</v>
      </c>
      <c r="E2020" s="20" t="s">
        <v>200</v>
      </c>
      <c r="F2020" s="20" t="s">
        <v>4148</v>
      </c>
      <c r="G2020" s="22">
        <v>12.586542433295339</v>
      </c>
      <c r="H2020" s="22">
        <v>0.93000400324789023</v>
      </c>
      <c r="I2020" s="22">
        <v>84558.593880389453</v>
      </c>
      <c r="J2020" s="22">
        <v>1123490.4061196106</v>
      </c>
      <c r="K2020" s="23">
        <v>7.3759999999999993E-12</v>
      </c>
    </row>
    <row r="2021" spans="1:11">
      <c r="A2021" s="20" t="s">
        <v>4149</v>
      </c>
      <c r="B2021" s="21" t="s">
        <v>24</v>
      </c>
      <c r="C2021" s="20" t="s">
        <v>111</v>
      </c>
      <c r="D2021" s="20" t="s">
        <v>112</v>
      </c>
      <c r="E2021" s="20" t="s">
        <v>200</v>
      </c>
      <c r="F2021" s="20" t="s">
        <v>4150</v>
      </c>
      <c r="G2021" s="22">
        <v>12.586545473250407</v>
      </c>
      <c r="H2021" s="22">
        <v>0.93000379184628601</v>
      </c>
      <c r="I2021" s="22">
        <v>46266.233657858182</v>
      </c>
      <c r="J2021" s="22">
        <v>614715.76634214178</v>
      </c>
      <c r="K2021" s="23">
        <v>3.232E-12</v>
      </c>
    </row>
    <row r="2022" spans="1:11">
      <c r="A2022" s="20" t="s">
        <v>4151</v>
      </c>
      <c r="B2022" s="21" t="s">
        <v>24</v>
      </c>
      <c r="C2022" s="20" t="s">
        <v>111</v>
      </c>
      <c r="D2022" s="20" t="s">
        <v>112</v>
      </c>
      <c r="E2022" s="20" t="s">
        <v>346</v>
      </c>
      <c r="F2022" s="20" t="s">
        <v>4152</v>
      </c>
      <c r="G2022" s="22">
        <v>12.586537305012278</v>
      </c>
      <c r="H2022" s="22">
        <v>0.93000435987397234</v>
      </c>
      <c r="I2022" s="22">
        <v>129773.80667593869</v>
      </c>
      <c r="J2022" s="22">
        <v>1724253.1933240613</v>
      </c>
      <c r="K2022" s="23">
        <v>8.7600000000000006E-12</v>
      </c>
    </row>
    <row r="2023" spans="1:11">
      <c r="A2023" s="20" t="s">
        <v>4153</v>
      </c>
      <c r="B2023" s="21" t="s">
        <v>24</v>
      </c>
      <c r="C2023" s="20" t="s">
        <v>111</v>
      </c>
      <c r="D2023" s="20" t="s">
        <v>112</v>
      </c>
      <c r="E2023" s="20" t="s">
        <v>200</v>
      </c>
      <c r="F2023" s="20" t="s">
        <v>4154</v>
      </c>
      <c r="G2023" s="22">
        <v>11.723398875705305</v>
      </c>
      <c r="H2023" s="22">
        <v>0.99002789459629315</v>
      </c>
      <c r="I2023" s="22">
        <v>7611.9374130737269</v>
      </c>
      <c r="J2023" s="22">
        <v>755711.06258692627</v>
      </c>
      <c r="K2023" s="23">
        <v>2.8891999999999998E-12</v>
      </c>
    </row>
    <row r="2024" spans="1:11">
      <c r="A2024" s="20" t="s">
        <v>4155</v>
      </c>
      <c r="B2024" s="21" t="s">
        <v>24</v>
      </c>
      <c r="C2024" s="20" t="s">
        <v>111</v>
      </c>
      <c r="D2024" s="20" t="s">
        <v>112</v>
      </c>
      <c r="E2024" s="20" t="s">
        <v>200</v>
      </c>
      <c r="F2024" s="20" t="s">
        <v>4156</v>
      </c>
      <c r="G2024" s="22">
        <v>11.723412742934789</v>
      </c>
      <c r="H2024" s="22">
        <v>0.99002693025488253</v>
      </c>
      <c r="I2024" s="22">
        <v>8000.0973574408799</v>
      </c>
      <c r="J2024" s="22">
        <v>794169.90264255914</v>
      </c>
      <c r="K2024" s="23">
        <v>1.5352E-12</v>
      </c>
    </row>
    <row r="2025" spans="1:11">
      <c r="A2025" s="20" t="s">
        <v>4157</v>
      </c>
      <c r="B2025" s="21" t="s">
        <v>24</v>
      </c>
      <c r="C2025" s="20" t="s">
        <v>111</v>
      </c>
      <c r="D2025" s="20" t="s">
        <v>112</v>
      </c>
      <c r="E2025" s="20" t="s">
        <v>200</v>
      </c>
      <c r="F2025" s="20" t="s">
        <v>4158</v>
      </c>
      <c r="G2025" s="22">
        <v>11.723422416618975</v>
      </c>
      <c r="H2025" s="22">
        <v>0.99002625753692808</v>
      </c>
      <c r="I2025" s="22">
        <v>9219.1390820583638</v>
      </c>
      <c r="J2025" s="22">
        <v>915121.86091794167</v>
      </c>
      <c r="K2025" s="23">
        <v>3.3856E-12</v>
      </c>
    </row>
    <row r="2026" spans="1:11">
      <c r="A2026" s="20" t="s">
        <v>4159</v>
      </c>
      <c r="B2026" s="21" t="s">
        <v>24</v>
      </c>
      <c r="C2026" s="20" t="s">
        <v>111</v>
      </c>
      <c r="D2026" s="20" t="s">
        <v>112</v>
      </c>
      <c r="E2026" s="20" t="s">
        <v>346</v>
      </c>
      <c r="F2026" s="20" t="s">
        <v>4160</v>
      </c>
      <c r="G2026" s="22">
        <v>11.723413087356816</v>
      </c>
      <c r="H2026" s="22">
        <v>0.99002690630342027</v>
      </c>
      <c r="I2026" s="22">
        <v>9778.3490959666142</v>
      </c>
      <c r="J2026" s="22">
        <v>970694.65090403333</v>
      </c>
      <c r="K2026" s="23">
        <v>4.6644000000000002E-12</v>
      </c>
    </row>
    <row r="2027" spans="1:11">
      <c r="A2027" s="20" t="s">
        <v>4161</v>
      </c>
      <c r="B2027" s="21" t="s">
        <v>24</v>
      </c>
      <c r="C2027" s="20" t="s">
        <v>111</v>
      </c>
      <c r="D2027" s="20" t="s">
        <v>112</v>
      </c>
      <c r="E2027" s="20" t="s">
        <v>200</v>
      </c>
      <c r="F2027" s="20" t="s">
        <v>4162</v>
      </c>
      <c r="G2027" s="22">
        <v>15.030283301073377</v>
      </c>
      <c r="H2027" s="22">
        <v>0.76006374818683053</v>
      </c>
      <c r="I2027" s="22">
        <v>136355.77190542422</v>
      </c>
      <c r="J2027" s="22">
        <v>431944.22809457581</v>
      </c>
      <c r="K2027" s="23">
        <v>2.8799999999999998E-12</v>
      </c>
    </row>
    <row r="2028" spans="1:11">
      <c r="A2028" s="20" t="s">
        <v>4163</v>
      </c>
      <c r="B2028" s="21" t="s">
        <v>24</v>
      </c>
      <c r="C2028" s="20" t="s">
        <v>111</v>
      </c>
      <c r="D2028" s="20" t="s">
        <v>112</v>
      </c>
      <c r="E2028" s="20" t="s">
        <v>197</v>
      </c>
      <c r="F2028" s="20" t="s">
        <v>599</v>
      </c>
      <c r="G2028" s="22">
        <v>17.618376779441672</v>
      </c>
      <c r="H2028" s="22">
        <v>0.58008506401657367</v>
      </c>
      <c r="I2028" s="22">
        <v>227131.9888734353</v>
      </c>
      <c r="J2028" s="22">
        <v>313768.0111265647</v>
      </c>
      <c r="K2028" s="23">
        <v>4.6999999999999998E-12</v>
      </c>
    </row>
    <row r="2029" spans="1:11">
      <c r="A2029" s="20" t="s">
        <v>4164</v>
      </c>
      <c r="B2029" s="21" t="s">
        <v>24</v>
      </c>
      <c r="C2029" s="20" t="s">
        <v>111</v>
      </c>
      <c r="D2029" s="20" t="s">
        <v>112</v>
      </c>
      <c r="E2029" s="20" t="s">
        <v>378</v>
      </c>
      <c r="F2029" s="20" t="s">
        <v>4165</v>
      </c>
      <c r="G2029" s="22">
        <v>13.593262184732616</v>
      </c>
      <c r="H2029" s="22">
        <v>0.85999567560969292</v>
      </c>
      <c r="I2029" s="22">
        <v>955629.47705146053</v>
      </c>
      <c r="J2029" s="22">
        <v>5870084.5229485398</v>
      </c>
      <c r="K2029" s="23">
        <v>5.1999999999999997E-12</v>
      </c>
    </row>
    <row r="2030" spans="1:11">
      <c r="A2030" s="20" t="s">
        <v>4166</v>
      </c>
      <c r="B2030" s="21" t="s">
        <v>24</v>
      </c>
      <c r="C2030" s="20" t="s">
        <v>111</v>
      </c>
      <c r="D2030" s="20" t="s">
        <v>112</v>
      </c>
      <c r="E2030" s="20" t="s">
        <v>4167</v>
      </c>
      <c r="F2030" s="20" t="s">
        <v>4168</v>
      </c>
      <c r="G2030" s="22">
        <v>13.593275625653138</v>
      </c>
      <c r="H2030" s="22">
        <v>0.85999474091424633</v>
      </c>
      <c r="I2030" s="22">
        <v>115887.25312934633</v>
      </c>
      <c r="J2030" s="22">
        <v>711847.7468706537</v>
      </c>
      <c r="K2030" s="23">
        <v>4.5200000000000001E-12</v>
      </c>
    </row>
    <row r="2031" spans="1:11">
      <c r="A2031" s="20" t="s">
        <v>4169</v>
      </c>
      <c r="B2031" s="21" t="s">
        <v>24</v>
      </c>
      <c r="C2031" s="20" t="s">
        <v>111</v>
      </c>
      <c r="D2031" s="20" t="s">
        <v>112</v>
      </c>
      <c r="E2031" s="20" t="s">
        <v>4167</v>
      </c>
      <c r="F2031" s="20" t="s">
        <v>4170</v>
      </c>
      <c r="G2031" s="22">
        <v>13.593302932761087</v>
      </c>
      <c r="H2031" s="22">
        <v>0.85999284194985481</v>
      </c>
      <c r="I2031" s="22">
        <v>37580.161335187768</v>
      </c>
      <c r="J2031" s="22">
        <v>230835.83866481224</v>
      </c>
      <c r="K2031" s="23">
        <v>1.752E-12</v>
      </c>
    </row>
    <row r="2032" spans="1:11">
      <c r="A2032" s="20" t="s">
        <v>4171</v>
      </c>
      <c r="B2032" s="21" t="s">
        <v>24</v>
      </c>
      <c r="C2032" s="20" t="s">
        <v>111</v>
      </c>
      <c r="D2032" s="20" t="s">
        <v>112</v>
      </c>
      <c r="E2032" s="20" t="s">
        <v>4167</v>
      </c>
      <c r="F2032" s="20" t="s">
        <v>4170</v>
      </c>
      <c r="G2032" s="22">
        <v>13.593302932761087</v>
      </c>
      <c r="H2032" s="22">
        <v>0.85999284194985481</v>
      </c>
      <c r="I2032" s="22">
        <v>37580.161335187768</v>
      </c>
      <c r="J2032" s="22">
        <v>230835.83866481224</v>
      </c>
      <c r="K2032" s="23">
        <v>1.752E-12</v>
      </c>
    </row>
    <row r="2033" spans="1:11">
      <c r="A2033" s="20" t="s">
        <v>4172</v>
      </c>
      <c r="B2033" s="21" t="s">
        <v>24</v>
      </c>
      <c r="C2033" s="20" t="s">
        <v>111</v>
      </c>
      <c r="D2033" s="20" t="s">
        <v>112</v>
      </c>
      <c r="E2033" s="20" t="s">
        <v>4167</v>
      </c>
      <c r="F2033" s="20" t="s">
        <v>4173</v>
      </c>
      <c r="G2033" s="22">
        <v>13.593263360862869</v>
      </c>
      <c r="H2033" s="22">
        <v>0.85999559382038471</v>
      </c>
      <c r="I2033" s="22">
        <v>37175.78998609179</v>
      </c>
      <c r="J2033" s="22">
        <v>228357.21001390822</v>
      </c>
      <c r="K2033" s="23">
        <v>2.2320000000000002E-12</v>
      </c>
    </row>
    <row r="2034" spans="1:11">
      <c r="A2034" s="20" t="s">
        <v>4174</v>
      </c>
      <c r="B2034" s="21" t="s">
        <v>24</v>
      </c>
      <c r="C2034" s="20" t="s">
        <v>111</v>
      </c>
      <c r="D2034" s="20" t="s">
        <v>112</v>
      </c>
      <c r="E2034" s="20" t="s">
        <v>261</v>
      </c>
      <c r="F2034" s="20" t="s">
        <v>4175</v>
      </c>
      <c r="G2034" s="22">
        <v>13.593236933861421</v>
      </c>
      <c r="H2034" s="22">
        <v>0.85999743158126418</v>
      </c>
      <c r="I2034" s="22">
        <v>53764.766342141862</v>
      </c>
      <c r="J2034" s="22">
        <v>330262.23365785816</v>
      </c>
      <c r="K2034" s="23">
        <v>6.3600000000000002E-13</v>
      </c>
    </row>
    <row r="2035" spans="1:11">
      <c r="A2035" s="20" t="s">
        <v>4176</v>
      </c>
      <c r="B2035" s="21" t="s">
        <v>24</v>
      </c>
      <c r="C2035" s="20" t="s">
        <v>111</v>
      </c>
      <c r="D2035" s="20" t="s">
        <v>112</v>
      </c>
      <c r="E2035" s="20" t="s">
        <v>801</v>
      </c>
      <c r="F2035" s="20" t="s">
        <v>4177</v>
      </c>
      <c r="G2035" s="22">
        <v>13.593339099590246</v>
      </c>
      <c r="H2035" s="22">
        <v>0.85999032687133203</v>
      </c>
      <c r="I2035" s="22">
        <v>16025.367176634207</v>
      </c>
      <c r="J2035" s="22">
        <v>98433.632823365799</v>
      </c>
      <c r="K2035" s="23">
        <v>2.0399999999999999E-13</v>
      </c>
    </row>
    <row r="2036" spans="1:11">
      <c r="A2036" s="20" t="s">
        <v>4178</v>
      </c>
      <c r="B2036" s="21" t="s">
        <v>24</v>
      </c>
      <c r="C2036" s="20" t="s">
        <v>111</v>
      </c>
      <c r="D2036" s="20" t="s">
        <v>112</v>
      </c>
      <c r="E2036" s="20" t="s">
        <v>346</v>
      </c>
      <c r="F2036" s="20" t="s">
        <v>4179</v>
      </c>
      <c r="G2036" s="22">
        <v>17.332116430077804</v>
      </c>
      <c r="H2036" s="22">
        <v>0.59999190333255892</v>
      </c>
      <c r="I2036" s="22">
        <v>806873.13212795544</v>
      </c>
      <c r="J2036" s="22">
        <v>1210268.8678720447</v>
      </c>
      <c r="K2036" s="23">
        <v>3.9040000000000002E-11</v>
      </c>
    </row>
    <row r="2037" spans="1:11">
      <c r="A2037" s="20" t="s">
        <v>4180</v>
      </c>
      <c r="B2037" s="21" t="s">
        <v>24</v>
      </c>
      <c r="C2037" s="20" t="s">
        <v>113</v>
      </c>
      <c r="D2037" s="20" t="s">
        <v>114</v>
      </c>
      <c r="E2037" s="20" t="s">
        <v>319</v>
      </c>
      <c r="F2037" s="20" t="s">
        <v>4181</v>
      </c>
      <c r="G2037" s="22">
        <v>20.591290196824087</v>
      </c>
      <c r="H2037" s="22">
        <v>0.37334560522781041</v>
      </c>
      <c r="I2037" s="22">
        <v>589931.82058414456</v>
      </c>
      <c r="J2037" s="22">
        <v>351467.1794158555</v>
      </c>
      <c r="K2037" s="23">
        <v>9.2799999999999992E-12</v>
      </c>
    </row>
    <row r="2038" spans="1:11">
      <c r="A2038" s="20" t="s">
        <v>4182</v>
      </c>
      <c r="B2038" s="21" t="s">
        <v>24</v>
      </c>
      <c r="C2038" s="20" t="s">
        <v>111</v>
      </c>
      <c r="D2038" s="20" t="s">
        <v>112</v>
      </c>
      <c r="E2038" s="20" t="s">
        <v>197</v>
      </c>
      <c r="F2038" s="20" t="s">
        <v>4183</v>
      </c>
      <c r="G2038" s="22">
        <v>14.454918032786885</v>
      </c>
      <c r="H2038" s="22">
        <v>0.80007524111356854</v>
      </c>
      <c r="I2038" s="22">
        <v>53659.805285118207</v>
      </c>
      <c r="J2038" s="22">
        <v>214740.1947148818</v>
      </c>
      <c r="K2038" s="23">
        <v>2.0319999999999998E-12</v>
      </c>
    </row>
    <row r="2039" spans="1:11">
      <c r="A2039" s="20" t="s">
        <v>4184</v>
      </c>
      <c r="B2039" s="21" t="s">
        <v>24</v>
      </c>
      <c r="C2039" s="20" t="s">
        <v>111</v>
      </c>
      <c r="D2039" s="20" t="s">
        <v>112</v>
      </c>
      <c r="E2039" s="20" t="s">
        <v>346</v>
      </c>
      <c r="F2039" s="20" t="s">
        <v>4185</v>
      </c>
      <c r="G2039" s="22">
        <v>14.600012799180853</v>
      </c>
      <c r="H2039" s="22">
        <v>0.7899852017259491</v>
      </c>
      <c r="I2039" s="22">
        <v>492253.68567454792</v>
      </c>
      <c r="J2039" s="22">
        <v>1851646.3143254521</v>
      </c>
      <c r="K2039" s="23">
        <v>2.292E-11</v>
      </c>
    </row>
    <row r="2040" spans="1:11">
      <c r="A2040" s="20" t="s">
        <v>4186</v>
      </c>
      <c r="B2040" s="21" t="s">
        <v>24</v>
      </c>
      <c r="C2040" s="20" t="s">
        <v>111</v>
      </c>
      <c r="D2040" s="20" t="s">
        <v>112</v>
      </c>
      <c r="E2040" s="20" t="s">
        <v>222</v>
      </c>
      <c r="F2040" s="20" t="s">
        <v>4187</v>
      </c>
      <c r="G2040" s="22">
        <v>14.886158536585366</v>
      </c>
      <c r="H2040" s="22">
        <v>0.77008633264357673</v>
      </c>
      <c r="I2040" s="22">
        <v>150823.36578581366</v>
      </c>
      <c r="J2040" s="22">
        <v>505176.63421418634</v>
      </c>
      <c r="K2040" s="23">
        <v>5.3199999999999999E-12</v>
      </c>
    </row>
    <row r="2041" spans="1:11">
      <c r="A2041" s="20" t="s">
        <v>4188</v>
      </c>
      <c r="B2041" s="21" t="s">
        <v>24</v>
      </c>
      <c r="C2041" s="20" t="s">
        <v>111</v>
      </c>
      <c r="D2041" s="20" t="s">
        <v>112</v>
      </c>
      <c r="E2041" s="20" t="s">
        <v>200</v>
      </c>
      <c r="F2041" s="20" t="s">
        <v>4189</v>
      </c>
      <c r="G2041" s="22">
        <v>16.901009021842356</v>
      </c>
      <c r="H2041" s="22">
        <v>0.62997155620011436</v>
      </c>
      <c r="I2041" s="22">
        <v>311711.96105702367</v>
      </c>
      <c r="J2041" s="22">
        <v>530688.03894297639</v>
      </c>
      <c r="K2041" s="23">
        <v>5.12E-12</v>
      </c>
    </row>
    <row r="2042" spans="1:11">
      <c r="A2042" s="20" t="s">
        <v>4190</v>
      </c>
      <c r="B2042" s="21" t="s">
        <v>24</v>
      </c>
      <c r="C2042" s="20" t="s">
        <v>111</v>
      </c>
      <c r="D2042" s="20" t="s">
        <v>112</v>
      </c>
      <c r="E2042" s="20" t="s">
        <v>200</v>
      </c>
      <c r="F2042" s="20" t="s">
        <v>4191</v>
      </c>
      <c r="G2042" s="22">
        <v>15.749940296810143</v>
      </c>
      <c r="H2042" s="22">
        <v>0.7100180600271111</v>
      </c>
      <c r="I2042" s="22">
        <v>509991.23783031973</v>
      </c>
      <c r="J2042" s="22">
        <v>1248708.7621696803</v>
      </c>
      <c r="K2042" s="23">
        <v>1.6E-12</v>
      </c>
    </row>
    <row r="2043" spans="1:11">
      <c r="A2043" s="20" t="s">
        <v>4192</v>
      </c>
      <c r="B2043" s="21" t="s">
        <v>24</v>
      </c>
      <c r="C2043" s="20" t="s">
        <v>111</v>
      </c>
      <c r="D2043" s="20" t="s">
        <v>112</v>
      </c>
      <c r="E2043" s="20" t="s">
        <v>200</v>
      </c>
      <c r="F2043" s="20" t="s">
        <v>4193</v>
      </c>
      <c r="G2043" s="22">
        <v>16.324816326530613</v>
      </c>
      <c r="H2043" s="22">
        <v>0.67004058925378218</v>
      </c>
      <c r="I2043" s="22">
        <v>323360.22253129346</v>
      </c>
      <c r="J2043" s="22">
        <v>656639.77746870648</v>
      </c>
      <c r="K2043" s="23">
        <v>1.824E-11</v>
      </c>
    </row>
    <row r="2044" spans="1:11">
      <c r="A2044" s="20" t="s">
        <v>4194</v>
      </c>
      <c r="B2044" s="21" t="s">
        <v>24</v>
      </c>
      <c r="C2044" s="20" t="s">
        <v>111</v>
      </c>
      <c r="D2044" s="20" t="s">
        <v>112</v>
      </c>
      <c r="E2044" s="20" t="s">
        <v>222</v>
      </c>
      <c r="F2044" s="20" t="s">
        <v>4195</v>
      </c>
      <c r="G2044" s="22">
        <v>17.476502868545772</v>
      </c>
      <c r="H2044" s="22">
        <v>0.58995112179792963</v>
      </c>
      <c r="I2044" s="22">
        <v>328777.19054242002</v>
      </c>
      <c r="J2044" s="22">
        <v>473022.80945757998</v>
      </c>
      <c r="K2044" s="23">
        <v>4.0000000000000001E-13</v>
      </c>
    </row>
    <row r="2045" spans="1:11">
      <c r="A2045" s="20" t="s">
        <v>4196</v>
      </c>
      <c r="B2045" s="21" t="s">
        <v>24</v>
      </c>
      <c r="C2045" s="20" t="s">
        <v>111</v>
      </c>
      <c r="D2045" s="20" t="s">
        <v>112</v>
      </c>
      <c r="E2045" s="20" t="s">
        <v>378</v>
      </c>
      <c r="F2045" s="20" t="s">
        <v>4197</v>
      </c>
      <c r="G2045" s="22">
        <v>13.593207571057796</v>
      </c>
      <c r="H2045" s="22">
        <v>0.85999947350084871</v>
      </c>
      <c r="I2045" s="22">
        <v>663476.49513212789</v>
      </c>
      <c r="J2045" s="22">
        <v>4075623.5048678722</v>
      </c>
      <c r="K2045" s="23">
        <v>2.252E-11</v>
      </c>
    </row>
    <row r="2046" spans="1:11">
      <c r="A2046" s="20" t="s">
        <v>4198</v>
      </c>
      <c r="B2046" s="21" t="s">
        <v>24</v>
      </c>
      <c r="C2046" s="20" t="s">
        <v>111</v>
      </c>
      <c r="D2046" s="20" t="s">
        <v>112</v>
      </c>
      <c r="E2046" s="20" t="s">
        <v>378</v>
      </c>
      <c r="F2046" s="20" t="s">
        <v>4199</v>
      </c>
      <c r="G2046" s="22">
        <v>16.181976728342917</v>
      </c>
      <c r="H2046" s="22">
        <v>0.67997380192330203</v>
      </c>
      <c r="I2046" s="22">
        <v>528480.06258692639</v>
      </c>
      <c r="J2046" s="22">
        <v>1122884.9374130736</v>
      </c>
      <c r="K2046" s="23">
        <v>5.0440000000000002E-11</v>
      </c>
    </row>
    <row r="2047" spans="1:11">
      <c r="A2047" s="20" t="s">
        <v>4200</v>
      </c>
      <c r="B2047" s="21" t="s">
        <v>24</v>
      </c>
      <c r="C2047" s="20" t="s">
        <v>111</v>
      </c>
      <c r="D2047" s="20" t="s">
        <v>112</v>
      </c>
      <c r="E2047" s="20" t="s">
        <v>346</v>
      </c>
      <c r="F2047" s="20" t="s">
        <v>4201</v>
      </c>
      <c r="G2047" s="22">
        <v>17.332113035750574</v>
      </c>
      <c r="H2047" s="22">
        <v>0.5999921393775679</v>
      </c>
      <c r="I2047" s="22">
        <v>263765.98331015295</v>
      </c>
      <c r="J2047" s="22">
        <v>395636.01668984705</v>
      </c>
      <c r="K2047" s="23">
        <v>1.4000000000000001E-13</v>
      </c>
    </row>
    <row r="2048" spans="1:11">
      <c r="A2048" s="20" t="s">
        <v>4202</v>
      </c>
      <c r="B2048" s="21" t="s">
        <v>24</v>
      </c>
      <c r="C2048" s="20" t="s">
        <v>111</v>
      </c>
      <c r="D2048" s="20" t="s">
        <v>112</v>
      </c>
      <c r="E2048" s="20" t="s">
        <v>346</v>
      </c>
      <c r="F2048" s="20" t="s">
        <v>4203</v>
      </c>
      <c r="G2048" s="22">
        <v>12.299054193151015</v>
      </c>
      <c r="H2048" s="22">
        <v>0.94999623135250244</v>
      </c>
      <c r="I2048" s="22">
        <v>36046.016689846976</v>
      </c>
      <c r="J2048" s="22">
        <v>684819.98331015301</v>
      </c>
      <c r="K2048" s="23">
        <v>1.4000000000000001E-13</v>
      </c>
    </row>
    <row r="2049" spans="1:11">
      <c r="A2049" s="20" t="s">
        <v>4204</v>
      </c>
      <c r="B2049" s="21" t="s">
        <v>24</v>
      </c>
      <c r="C2049" s="20" t="s">
        <v>111</v>
      </c>
      <c r="D2049" s="20" t="s">
        <v>112</v>
      </c>
      <c r="E2049" s="20" t="s">
        <v>346</v>
      </c>
      <c r="F2049" s="20" t="s">
        <v>4205</v>
      </c>
      <c r="G2049" s="22">
        <v>12.299075176804433</v>
      </c>
      <c r="H2049" s="22">
        <v>0.94999477212764727</v>
      </c>
      <c r="I2049" s="22">
        <v>34010.055632823263</v>
      </c>
      <c r="J2049" s="22">
        <v>646119.94436717674</v>
      </c>
      <c r="K2049" s="23">
        <v>2.5280000000000001E-12</v>
      </c>
    </row>
    <row r="2050" spans="1:11">
      <c r="A2050" s="20" t="s">
        <v>4206</v>
      </c>
      <c r="B2050" s="21" t="s">
        <v>24</v>
      </c>
      <c r="C2050" s="20" t="s">
        <v>111</v>
      </c>
      <c r="D2050" s="20" t="s">
        <v>112</v>
      </c>
      <c r="E2050" s="20" t="s">
        <v>197</v>
      </c>
      <c r="F2050" s="20" t="s">
        <v>4207</v>
      </c>
      <c r="G2050" s="22">
        <v>17.904801670146139</v>
      </c>
      <c r="H2050" s="22">
        <v>0.56016678232641604</v>
      </c>
      <c r="I2050" s="22">
        <v>168544.08901251736</v>
      </c>
      <c r="J2050" s="22">
        <v>214655.91098748264</v>
      </c>
      <c r="K2050" s="23">
        <v>5.5400000000000002E-12</v>
      </c>
    </row>
    <row r="2051" spans="1:11">
      <c r="A2051" s="20" t="s">
        <v>4208</v>
      </c>
      <c r="B2051" s="21" t="s">
        <v>24</v>
      </c>
      <c r="C2051" s="20" t="s">
        <v>111</v>
      </c>
      <c r="D2051" s="20" t="s">
        <v>112</v>
      </c>
      <c r="E2051" s="20" t="s">
        <v>200</v>
      </c>
      <c r="F2051" s="20" t="s">
        <v>4209</v>
      </c>
      <c r="G2051" s="22">
        <v>14.312479895594953</v>
      </c>
      <c r="H2051" s="22">
        <v>0.80998053577225648</v>
      </c>
      <c r="I2051" s="22">
        <v>103377.23922114045</v>
      </c>
      <c r="J2051" s="22">
        <v>440657.76077885955</v>
      </c>
      <c r="K2051" s="23">
        <v>6.8000000000000001E-12</v>
      </c>
    </row>
    <row r="2052" spans="1:11">
      <c r="A2052" s="20" t="s">
        <v>4210</v>
      </c>
      <c r="B2052" s="21" t="s">
        <v>24</v>
      </c>
      <c r="C2052" s="20" t="s">
        <v>111</v>
      </c>
      <c r="D2052" s="20" t="s">
        <v>112</v>
      </c>
      <c r="E2052" s="20" t="s">
        <v>200</v>
      </c>
      <c r="F2052" s="20" t="s">
        <v>4211</v>
      </c>
      <c r="G2052" s="22">
        <v>14.312465927487475</v>
      </c>
      <c r="H2052" s="22">
        <v>0.80998150712882655</v>
      </c>
      <c r="I2052" s="22">
        <v>91670.051460361588</v>
      </c>
      <c r="J2052" s="22">
        <v>390756.94853963843</v>
      </c>
      <c r="K2052" s="23">
        <v>4.8239999999999996E-12</v>
      </c>
    </row>
    <row r="2053" spans="1:11">
      <c r="A2053" s="20" t="s">
        <v>4212</v>
      </c>
      <c r="B2053" s="21" t="s">
        <v>24</v>
      </c>
      <c r="C2053" s="20" t="s">
        <v>111</v>
      </c>
      <c r="D2053" s="20" t="s">
        <v>112</v>
      </c>
      <c r="E2053" s="20" t="s">
        <v>200</v>
      </c>
      <c r="F2053" s="20" t="s">
        <v>4213</v>
      </c>
      <c r="G2053" s="22">
        <v>14.312451383430036</v>
      </c>
      <c r="H2053" s="22">
        <v>0.80998251853754966</v>
      </c>
      <c r="I2053" s="22">
        <v>92582.407510431149</v>
      </c>
      <c r="J2053" s="22">
        <v>394648.59248956887</v>
      </c>
      <c r="K2053" s="23">
        <v>2.9719999999999999E-12</v>
      </c>
    </row>
    <row r="2054" spans="1:11">
      <c r="A2054" s="20" t="s">
        <v>4214</v>
      </c>
      <c r="B2054" s="21" t="s">
        <v>24</v>
      </c>
      <c r="C2054" s="20" t="s">
        <v>111</v>
      </c>
      <c r="D2054" s="20" t="s">
        <v>112</v>
      </c>
      <c r="E2054" s="20" t="s">
        <v>3166</v>
      </c>
      <c r="F2054" s="20" t="s">
        <v>4215</v>
      </c>
      <c r="G2054" s="22">
        <v>14.312461132116518</v>
      </c>
      <c r="H2054" s="22">
        <v>0.80998184060385836</v>
      </c>
      <c r="I2054" s="22">
        <v>80360.009735744068</v>
      </c>
      <c r="J2054" s="22">
        <v>342546.9902642559</v>
      </c>
      <c r="K2054" s="23">
        <v>1.316E-12</v>
      </c>
    </row>
    <row r="2055" spans="1:11">
      <c r="A2055" s="20" t="s">
        <v>4216</v>
      </c>
      <c r="B2055" s="21" t="s">
        <v>24</v>
      </c>
      <c r="C2055" s="20" t="s">
        <v>111</v>
      </c>
      <c r="D2055" s="20" t="s">
        <v>112</v>
      </c>
      <c r="E2055" s="20" t="s">
        <v>381</v>
      </c>
      <c r="F2055" s="20" t="s">
        <v>4217</v>
      </c>
      <c r="G2055" s="22">
        <v>12.29906413304891</v>
      </c>
      <c r="H2055" s="22">
        <v>0.94999554012177256</v>
      </c>
      <c r="I2055" s="22">
        <v>161885.73852573032</v>
      </c>
      <c r="J2055" s="22">
        <v>3075540.2614742694</v>
      </c>
      <c r="K2055" s="23">
        <v>2.5999999999999998E-12</v>
      </c>
    </row>
    <row r="2056" spans="1:11">
      <c r="A2056" s="20" t="s">
        <v>4218</v>
      </c>
      <c r="B2056" s="21" t="s">
        <v>24</v>
      </c>
      <c r="C2056" s="20" t="s">
        <v>111</v>
      </c>
      <c r="D2056" s="20" t="s">
        <v>112</v>
      </c>
      <c r="E2056" s="20" t="s">
        <v>346</v>
      </c>
      <c r="F2056" s="20" t="s">
        <v>4219</v>
      </c>
      <c r="G2056" s="22">
        <v>12.299069077364734</v>
      </c>
      <c r="H2056" s="22">
        <v>0.94999519628896145</v>
      </c>
      <c r="I2056" s="22">
        <v>59554.171070931865</v>
      </c>
      <c r="J2056" s="22">
        <v>1131414.8289290681</v>
      </c>
      <c r="K2056" s="23">
        <v>2.2723999999999999E-11</v>
      </c>
    </row>
    <row r="2057" spans="1:11">
      <c r="A2057" s="20" t="s">
        <v>4220</v>
      </c>
      <c r="B2057" s="21" t="s">
        <v>24</v>
      </c>
      <c r="C2057" s="20" t="s">
        <v>111</v>
      </c>
      <c r="D2057" s="20" t="s">
        <v>112</v>
      </c>
      <c r="E2057" s="20" t="s">
        <v>346</v>
      </c>
      <c r="F2057" s="20" t="s">
        <v>4221</v>
      </c>
      <c r="G2057" s="22">
        <v>11.723412746351064</v>
      </c>
      <c r="H2057" s="22">
        <v>0.99002693001731124</v>
      </c>
      <c r="I2057" s="22">
        <v>21216.719054242061</v>
      </c>
      <c r="J2057" s="22">
        <v>2106184.2809457579</v>
      </c>
      <c r="K2057" s="23">
        <v>2.5716000000000001E-11</v>
      </c>
    </row>
    <row r="2058" spans="1:11">
      <c r="A2058" s="20" t="s">
        <v>4222</v>
      </c>
      <c r="B2058" s="21" t="s">
        <v>24</v>
      </c>
      <c r="C2058" s="20" t="s">
        <v>111</v>
      </c>
      <c r="D2058" s="20" t="s">
        <v>112</v>
      </c>
      <c r="E2058" s="20" t="s">
        <v>200</v>
      </c>
      <c r="F2058" s="20" t="s">
        <v>4223</v>
      </c>
      <c r="G2058" s="22">
        <v>11.723400338199159</v>
      </c>
      <c r="H2058" s="22">
        <v>0.99002779289296527</v>
      </c>
      <c r="I2058" s="22">
        <v>9370.7134909597116</v>
      </c>
      <c r="J2058" s="22">
        <v>930312.28650904028</v>
      </c>
      <c r="K2058" s="23">
        <v>2.7284E-12</v>
      </c>
    </row>
    <row r="2059" spans="1:11">
      <c r="A2059" s="20" t="s">
        <v>4224</v>
      </c>
      <c r="B2059" s="21" t="s">
        <v>24</v>
      </c>
      <c r="C2059" s="20" t="s">
        <v>111</v>
      </c>
      <c r="D2059" s="20" t="s">
        <v>112</v>
      </c>
      <c r="E2059" s="20" t="s">
        <v>346</v>
      </c>
      <c r="F2059" s="20" t="s">
        <v>4225</v>
      </c>
      <c r="G2059" s="22">
        <v>11.723408498196198</v>
      </c>
      <c r="H2059" s="22">
        <v>0.99002722543837285</v>
      </c>
      <c r="I2059" s="22">
        <v>19253.887343532653</v>
      </c>
      <c r="J2059" s="22">
        <v>1911391.1126564674</v>
      </c>
      <c r="K2059" s="23">
        <v>3.1491999999999997E-11</v>
      </c>
    </row>
    <row r="2060" spans="1:11">
      <c r="A2060" s="20" t="s">
        <v>4226</v>
      </c>
      <c r="B2060" s="21" t="s">
        <v>24</v>
      </c>
      <c r="C2060" s="20" t="s">
        <v>111</v>
      </c>
      <c r="D2060" s="20" t="s">
        <v>112</v>
      </c>
      <c r="E2060" s="20" t="s">
        <v>222</v>
      </c>
      <c r="F2060" s="20" t="s">
        <v>4227</v>
      </c>
      <c r="G2060" s="22">
        <v>16.613671562082779</v>
      </c>
      <c r="H2060" s="22">
        <v>0.64995329888158704</v>
      </c>
      <c r="I2060" s="22">
        <v>262184.97913769132</v>
      </c>
      <c r="J2060" s="22">
        <v>486815.02086230868</v>
      </c>
      <c r="K2060" s="23">
        <v>3.42E-12</v>
      </c>
    </row>
    <row r="2061" spans="1:11">
      <c r="A2061" s="20" t="s">
        <v>4228</v>
      </c>
      <c r="B2061" s="21" t="s">
        <v>24</v>
      </c>
      <c r="C2061" s="20" t="s">
        <v>111</v>
      </c>
      <c r="D2061" s="20" t="s">
        <v>112</v>
      </c>
      <c r="E2061" s="20" t="s">
        <v>346</v>
      </c>
      <c r="F2061" s="20" t="s">
        <v>4229</v>
      </c>
      <c r="G2061" s="22">
        <v>12.730331738716123</v>
      </c>
      <c r="H2061" s="22">
        <v>0.92000474695993584</v>
      </c>
      <c r="I2061" s="22">
        <v>199292.01390820576</v>
      </c>
      <c r="J2061" s="22">
        <v>2292005.9860917944</v>
      </c>
      <c r="K2061" s="23">
        <v>4.4039999999999997E-11</v>
      </c>
    </row>
    <row r="2062" spans="1:11">
      <c r="A2062" s="20" t="s">
        <v>4230</v>
      </c>
      <c r="B2062" s="21" t="s">
        <v>24</v>
      </c>
      <c r="C2062" s="20" t="s">
        <v>111</v>
      </c>
      <c r="D2062" s="20" t="s">
        <v>112</v>
      </c>
      <c r="E2062" s="20" t="s">
        <v>346</v>
      </c>
      <c r="F2062" s="20" t="s">
        <v>4231</v>
      </c>
      <c r="G2062" s="22">
        <v>11.72341154072674</v>
      </c>
      <c r="H2062" s="22">
        <v>0.99002701385766756</v>
      </c>
      <c r="I2062" s="22">
        <v>21844.130737135016</v>
      </c>
      <c r="J2062" s="22">
        <v>2168485.8692628648</v>
      </c>
      <c r="K2062" s="23">
        <v>5.6599999999999997E-11</v>
      </c>
    </row>
    <row r="2063" spans="1:11">
      <c r="A2063" s="20" t="s">
        <v>4232</v>
      </c>
      <c r="B2063" s="21" t="s">
        <v>24</v>
      </c>
      <c r="C2063" s="20" t="s">
        <v>111</v>
      </c>
      <c r="D2063" s="20" t="s">
        <v>112</v>
      </c>
      <c r="E2063" s="20" t="s">
        <v>520</v>
      </c>
      <c r="F2063" s="20" t="s">
        <v>4233</v>
      </c>
      <c r="G2063" s="22">
        <v>12.011230432042007</v>
      </c>
      <c r="H2063" s="22">
        <v>0.97001179193031939</v>
      </c>
      <c r="I2063" s="22">
        <v>25928.254520166902</v>
      </c>
      <c r="J2063" s="22">
        <v>838686.7454798331</v>
      </c>
      <c r="K2063" s="23">
        <v>1.136E-12</v>
      </c>
    </row>
    <row r="2064" spans="1:11">
      <c r="A2064" s="20" t="s">
        <v>4234</v>
      </c>
      <c r="B2064" s="21" t="s">
        <v>24</v>
      </c>
      <c r="C2064" s="20" t="s">
        <v>111</v>
      </c>
      <c r="D2064" s="20" t="s">
        <v>112</v>
      </c>
      <c r="E2064" s="20" t="s">
        <v>346</v>
      </c>
      <c r="F2064" s="20" t="s">
        <v>4235</v>
      </c>
      <c r="G2064" s="22">
        <v>11.723409495075249</v>
      </c>
      <c r="H2064" s="22">
        <v>0.99002715611437775</v>
      </c>
      <c r="I2064" s="22">
        <v>24175.998609179405</v>
      </c>
      <c r="J2064" s="22">
        <v>2400007.0013908204</v>
      </c>
      <c r="K2064" s="23">
        <v>7.1760000000000001E-12</v>
      </c>
    </row>
    <row r="2065" spans="1:11">
      <c r="A2065" s="20" t="s">
        <v>4236</v>
      </c>
      <c r="B2065" s="21" t="s">
        <v>24</v>
      </c>
      <c r="C2065" s="20" t="s">
        <v>111</v>
      </c>
      <c r="D2065" s="20" t="s">
        <v>112</v>
      </c>
      <c r="E2065" s="20" t="s">
        <v>378</v>
      </c>
      <c r="F2065" s="20" t="s">
        <v>4237</v>
      </c>
      <c r="G2065" s="22">
        <v>12.01123948337527</v>
      </c>
      <c r="H2065" s="22">
        <v>0.9700111624912886</v>
      </c>
      <c r="I2065" s="22">
        <v>29413.891515994383</v>
      </c>
      <c r="J2065" s="22">
        <v>951414.10848400567</v>
      </c>
      <c r="K2065" s="23">
        <v>4.1040000000000003E-12</v>
      </c>
    </row>
    <row r="2066" spans="1:11">
      <c r="A2066" s="20" t="s">
        <v>4238</v>
      </c>
      <c r="B2066" s="21" t="s">
        <v>24</v>
      </c>
      <c r="C2066" s="20" t="s">
        <v>111</v>
      </c>
      <c r="D2066" s="20" t="s">
        <v>112</v>
      </c>
      <c r="E2066" s="20" t="s">
        <v>252</v>
      </c>
      <c r="F2066" s="20" t="s">
        <v>4239</v>
      </c>
      <c r="G2066" s="22">
        <v>12.011245148172296</v>
      </c>
      <c r="H2066" s="22">
        <v>0.97001076855547319</v>
      </c>
      <c r="I2066" s="22">
        <v>77594.947148817664</v>
      </c>
      <c r="J2066" s="22">
        <v>2509832.0528511824</v>
      </c>
      <c r="K2066" s="23">
        <v>2.8107999999999999E-11</v>
      </c>
    </row>
    <row r="2067" spans="1:11">
      <c r="A2067" s="20" t="s">
        <v>4240</v>
      </c>
      <c r="B2067" s="21" t="s">
        <v>24</v>
      </c>
      <c r="C2067" s="20" t="s">
        <v>111</v>
      </c>
      <c r="D2067" s="20" t="s">
        <v>112</v>
      </c>
      <c r="E2067" s="20" t="s">
        <v>378</v>
      </c>
      <c r="F2067" s="20" t="s">
        <v>4241</v>
      </c>
      <c r="G2067" s="22">
        <v>12.011243818855519</v>
      </c>
      <c r="H2067" s="22">
        <v>0.97001086099752998</v>
      </c>
      <c r="I2067" s="22">
        <v>31451.229485396445</v>
      </c>
      <c r="J2067" s="22">
        <v>1017302.7705146036</v>
      </c>
      <c r="K2067" s="23">
        <v>4.1456000000000003E-11</v>
      </c>
    </row>
    <row r="2068" spans="1:11">
      <c r="A2068" s="20" t="s">
        <v>4242</v>
      </c>
      <c r="B2068" s="21" t="s">
        <v>24</v>
      </c>
      <c r="C2068" s="20" t="s">
        <v>111</v>
      </c>
      <c r="D2068" s="20" t="s">
        <v>112</v>
      </c>
      <c r="E2068" s="20" t="s">
        <v>252</v>
      </c>
      <c r="F2068" s="20" t="s">
        <v>4243</v>
      </c>
      <c r="G2068" s="22">
        <v>12.011248455629971</v>
      </c>
      <c r="H2068" s="22">
        <v>0.97001053855146235</v>
      </c>
      <c r="I2068" s="22">
        <v>29758.962447844187</v>
      </c>
      <c r="J2068" s="22">
        <v>962555.03755215579</v>
      </c>
      <c r="K2068" s="23">
        <v>1.9119999999999999E-12</v>
      </c>
    </row>
    <row r="2069" spans="1:11">
      <c r="A2069" s="20" t="s">
        <v>4244</v>
      </c>
      <c r="B2069" s="21" t="s">
        <v>24</v>
      </c>
      <c r="C2069" s="20" t="s">
        <v>111</v>
      </c>
      <c r="D2069" s="20" t="s">
        <v>112</v>
      </c>
      <c r="E2069" s="20" t="s">
        <v>520</v>
      </c>
      <c r="F2069" s="20" t="s">
        <v>4245</v>
      </c>
      <c r="G2069" s="22">
        <v>12.011243656075079</v>
      </c>
      <c r="H2069" s="22">
        <v>0.97001087231744931</v>
      </c>
      <c r="I2069" s="22">
        <v>47999.008344923452</v>
      </c>
      <c r="J2069" s="22">
        <v>1552547.9916550766</v>
      </c>
      <c r="K2069" s="23">
        <v>3.7864000000000001E-11</v>
      </c>
    </row>
    <row r="2070" spans="1:11">
      <c r="A2070" s="20" t="s">
        <v>4246</v>
      </c>
      <c r="B2070" s="21" t="s">
        <v>24</v>
      </c>
      <c r="C2070" s="20" t="s">
        <v>111</v>
      </c>
      <c r="D2070" s="20" t="s">
        <v>112</v>
      </c>
      <c r="E2070" s="20" t="s">
        <v>252</v>
      </c>
      <c r="F2070" s="20" t="s">
        <v>4247</v>
      </c>
      <c r="G2070" s="22">
        <v>12.011249064029116</v>
      </c>
      <c r="H2070" s="22">
        <v>0.9700104962427597</v>
      </c>
      <c r="I2070" s="22">
        <v>27555.315716272617</v>
      </c>
      <c r="J2070" s="22">
        <v>891276.68428372743</v>
      </c>
      <c r="K2070" s="23">
        <v>6.9360000000000003E-12</v>
      </c>
    </row>
    <row r="2071" spans="1:11">
      <c r="A2071" s="20" t="s">
        <v>4248</v>
      </c>
      <c r="B2071" s="21" t="s">
        <v>24</v>
      </c>
      <c r="C2071" s="20" t="s">
        <v>111</v>
      </c>
      <c r="D2071" s="20" t="s">
        <v>112</v>
      </c>
      <c r="E2071" s="20" t="s">
        <v>252</v>
      </c>
      <c r="F2071" s="20" t="s">
        <v>4249</v>
      </c>
      <c r="G2071" s="22">
        <v>12.011250201779829</v>
      </c>
      <c r="H2071" s="22">
        <v>0.9700104171224041</v>
      </c>
      <c r="I2071" s="22">
        <v>23036.917941585576</v>
      </c>
      <c r="J2071" s="22">
        <v>745127.08205841447</v>
      </c>
      <c r="K2071" s="23">
        <v>3.7040000000000004E-12</v>
      </c>
    </row>
    <row r="2072" spans="1:11">
      <c r="A2072" s="20" t="s">
        <v>4250</v>
      </c>
      <c r="B2072" s="21" t="s">
        <v>24</v>
      </c>
      <c r="C2072" s="20" t="s">
        <v>111</v>
      </c>
      <c r="D2072" s="20" t="s">
        <v>112</v>
      </c>
      <c r="E2072" s="20" t="s">
        <v>252</v>
      </c>
      <c r="F2072" s="20" t="s">
        <v>4251</v>
      </c>
      <c r="G2072" s="22">
        <v>12.011238912917475</v>
      </c>
      <c r="H2072" s="22">
        <v>0.97001120216151071</v>
      </c>
      <c r="I2072" s="22">
        <v>25973.237830319897</v>
      </c>
      <c r="J2072" s="22">
        <v>840124.76216968009</v>
      </c>
      <c r="K2072" s="23">
        <v>9.96E-13</v>
      </c>
    </row>
    <row r="2073" spans="1:11">
      <c r="A2073" s="20" t="s">
        <v>4252</v>
      </c>
      <c r="B2073" s="21" t="s">
        <v>24</v>
      </c>
      <c r="C2073" s="20" t="s">
        <v>111</v>
      </c>
      <c r="D2073" s="20" t="s">
        <v>112</v>
      </c>
      <c r="E2073" s="20" t="s">
        <v>252</v>
      </c>
      <c r="F2073" s="20" t="s">
        <v>4253</v>
      </c>
      <c r="G2073" s="22">
        <v>12.011246502780848</v>
      </c>
      <c r="H2073" s="22">
        <v>0.97001067435460031</v>
      </c>
      <c r="I2073" s="22">
        <v>48717.809457580021</v>
      </c>
      <c r="J2073" s="22">
        <v>1575787.1905424199</v>
      </c>
      <c r="K2073" s="23">
        <v>4.0000000000000001E-13</v>
      </c>
    </row>
    <row r="2074" spans="1:11">
      <c r="A2074" s="20" t="s">
        <v>4254</v>
      </c>
      <c r="B2074" s="21" t="s">
        <v>24</v>
      </c>
      <c r="C2074" s="20" t="s">
        <v>111</v>
      </c>
      <c r="D2074" s="20" t="s">
        <v>112</v>
      </c>
      <c r="E2074" s="20" t="s">
        <v>252</v>
      </c>
      <c r="F2074" s="20" t="s">
        <v>4253</v>
      </c>
      <c r="G2074" s="22">
        <v>12.011246502780848</v>
      </c>
      <c r="H2074" s="22">
        <v>0.97001067435460031</v>
      </c>
      <c r="I2074" s="22">
        <v>48717.809457580021</v>
      </c>
      <c r="J2074" s="22">
        <v>1575787.1905424199</v>
      </c>
      <c r="K2074" s="23">
        <v>4.0000000000000001E-13</v>
      </c>
    </row>
    <row r="2075" spans="1:11">
      <c r="A2075" s="20" t="s">
        <v>4255</v>
      </c>
      <c r="B2075" s="21" t="s">
        <v>24</v>
      </c>
      <c r="C2075" s="20" t="s">
        <v>111</v>
      </c>
      <c r="D2075" s="20" t="s">
        <v>112</v>
      </c>
      <c r="E2075" s="20" t="s">
        <v>252</v>
      </c>
      <c r="F2075" s="20" t="s">
        <v>4256</v>
      </c>
      <c r="G2075" s="22">
        <v>12.011246760465941</v>
      </c>
      <c r="H2075" s="22">
        <v>0.97001065643491369</v>
      </c>
      <c r="I2075" s="22">
        <v>44562.335187760793</v>
      </c>
      <c r="J2075" s="22">
        <v>1441376.6648122391</v>
      </c>
      <c r="K2075" s="23">
        <v>9.5679999999999996E-12</v>
      </c>
    </row>
    <row r="2076" spans="1:11">
      <c r="A2076" s="20" t="s">
        <v>4257</v>
      </c>
      <c r="B2076" s="21" t="s">
        <v>24</v>
      </c>
      <c r="C2076" s="20" t="s">
        <v>111</v>
      </c>
      <c r="D2076" s="20" t="s">
        <v>112</v>
      </c>
      <c r="E2076" s="20" t="s">
        <v>252</v>
      </c>
      <c r="F2076" s="20" t="s">
        <v>4258</v>
      </c>
      <c r="G2076" s="22">
        <v>12.01124503536866</v>
      </c>
      <c r="H2076" s="22">
        <v>0.97001077639995414</v>
      </c>
      <c r="I2076" s="22">
        <v>39965.94853963831</v>
      </c>
      <c r="J2076" s="22">
        <v>1292711.0514603616</v>
      </c>
      <c r="K2076" s="23">
        <v>2.0932E-11</v>
      </c>
    </row>
    <row r="2077" spans="1:11">
      <c r="A2077" s="20" t="s">
        <v>4259</v>
      </c>
      <c r="B2077" s="21" t="s">
        <v>24</v>
      </c>
      <c r="C2077" s="20" t="s">
        <v>111</v>
      </c>
      <c r="D2077" s="20" t="s">
        <v>112</v>
      </c>
      <c r="E2077" s="20" t="s">
        <v>252</v>
      </c>
      <c r="F2077" s="20" t="s">
        <v>4260</v>
      </c>
      <c r="G2077" s="22">
        <v>12.011252141362768</v>
      </c>
      <c r="H2077" s="22">
        <v>0.9700102822418103</v>
      </c>
      <c r="I2077" s="22">
        <v>24211.089012517405</v>
      </c>
      <c r="J2077" s="22">
        <v>783101.91098748264</v>
      </c>
      <c r="K2077" s="23">
        <v>4.844E-12</v>
      </c>
    </row>
    <row r="2078" spans="1:11">
      <c r="A2078" s="20" t="s">
        <v>4261</v>
      </c>
      <c r="B2078" s="21" t="s">
        <v>24</v>
      </c>
      <c r="C2078" s="20" t="s">
        <v>111</v>
      </c>
      <c r="D2078" s="20" t="s">
        <v>112</v>
      </c>
      <c r="E2078" s="20" t="s">
        <v>252</v>
      </c>
      <c r="F2078" s="20" t="s">
        <v>4262</v>
      </c>
      <c r="G2078" s="22">
        <v>12.011260818929985</v>
      </c>
      <c r="H2078" s="22">
        <v>0.970009678794855</v>
      </c>
      <c r="I2078" s="22">
        <v>23974.532684283757</v>
      </c>
      <c r="J2078" s="22">
        <v>775434.4673157162</v>
      </c>
      <c r="K2078" s="23">
        <v>1.272E-12</v>
      </c>
    </row>
    <row r="2079" spans="1:11">
      <c r="A2079" s="20" t="s">
        <v>4263</v>
      </c>
      <c r="B2079" s="21" t="s">
        <v>24</v>
      </c>
      <c r="C2079" s="20" t="s">
        <v>111</v>
      </c>
      <c r="D2079" s="20" t="s">
        <v>112</v>
      </c>
      <c r="E2079" s="20" t="s">
        <v>378</v>
      </c>
      <c r="F2079" s="20" t="s">
        <v>4264</v>
      </c>
      <c r="G2079" s="22">
        <v>11.867389194435457</v>
      </c>
      <c r="H2079" s="22">
        <v>0.98001465963592094</v>
      </c>
      <c r="I2079" s="22">
        <v>24709.874826147352</v>
      </c>
      <c r="J2079" s="22">
        <v>1211690.1251738525</v>
      </c>
      <c r="K2079" s="23">
        <v>3.0496000000000003E-11</v>
      </c>
    </row>
    <row r="2080" spans="1:11">
      <c r="A2080" s="20" t="s">
        <v>4265</v>
      </c>
      <c r="B2080" s="21" t="s">
        <v>24</v>
      </c>
      <c r="C2080" s="20" t="s">
        <v>111</v>
      </c>
      <c r="D2080" s="20" t="s">
        <v>112</v>
      </c>
      <c r="E2080" s="20" t="s">
        <v>378</v>
      </c>
      <c r="F2080" s="20" t="s">
        <v>4266</v>
      </c>
      <c r="G2080" s="22">
        <v>11.867371833866146</v>
      </c>
      <c r="H2080" s="22">
        <v>0.98001586690777842</v>
      </c>
      <c r="I2080" s="22">
        <v>24704.545201669054</v>
      </c>
      <c r="J2080" s="22">
        <v>1211503.454798331</v>
      </c>
      <c r="K2080" s="23">
        <v>8.7639999999999994E-12</v>
      </c>
    </row>
    <row r="2081" spans="1:11">
      <c r="A2081" s="20" t="s">
        <v>4267</v>
      </c>
      <c r="B2081" s="21" t="s">
        <v>24</v>
      </c>
      <c r="C2081" s="20" t="s">
        <v>111</v>
      </c>
      <c r="D2081" s="20" t="s">
        <v>112</v>
      </c>
      <c r="E2081" s="20" t="s">
        <v>378</v>
      </c>
      <c r="F2081" s="20" t="s">
        <v>4268</v>
      </c>
      <c r="G2081" s="22">
        <v>11.867375092838108</v>
      </c>
      <c r="H2081" s="22">
        <v>0.98001564027551402</v>
      </c>
      <c r="I2081" s="22">
        <v>29732.830319888861</v>
      </c>
      <c r="J2081" s="22">
        <v>1458072.1696801111</v>
      </c>
      <c r="K2081" s="23">
        <v>1.0356E-11</v>
      </c>
    </row>
    <row r="2082" spans="1:11">
      <c r="A2082" s="20" t="s">
        <v>4269</v>
      </c>
      <c r="B2082" s="21" t="s">
        <v>24</v>
      </c>
      <c r="C2082" s="20" t="s">
        <v>111</v>
      </c>
      <c r="D2082" s="20" t="s">
        <v>112</v>
      </c>
      <c r="E2082" s="20" t="s">
        <v>353</v>
      </c>
      <c r="F2082" s="20" t="s">
        <v>4270</v>
      </c>
      <c r="G2082" s="22">
        <v>13.737452423242832</v>
      </c>
      <c r="H2082" s="22">
        <v>0.84996853802205619</v>
      </c>
      <c r="I2082" s="22">
        <v>118254.79833101532</v>
      </c>
      <c r="J2082" s="22">
        <v>669945.20166898472</v>
      </c>
      <c r="K2082" s="23">
        <v>4.2999999999999999E-12</v>
      </c>
    </row>
    <row r="2083" spans="1:11">
      <c r="A2083" s="20" t="s">
        <v>4271</v>
      </c>
      <c r="B2083" s="21" t="s">
        <v>24</v>
      </c>
      <c r="C2083" s="20" t="s">
        <v>111</v>
      </c>
      <c r="D2083" s="20" t="s">
        <v>112</v>
      </c>
      <c r="E2083" s="20" t="s">
        <v>378</v>
      </c>
      <c r="F2083" s="20" t="s">
        <v>4272</v>
      </c>
      <c r="G2083" s="22">
        <v>11.867387094759199</v>
      </c>
      <c r="H2083" s="22">
        <v>0.980014805649569</v>
      </c>
      <c r="I2083" s="22">
        <v>25595.438108483992</v>
      </c>
      <c r="J2083" s="22">
        <v>1255124.561891516</v>
      </c>
      <c r="K2083" s="23">
        <v>4.624E-11</v>
      </c>
    </row>
    <row r="2084" spans="1:11">
      <c r="A2084" s="20" t="s">
        <v>4273</v>
      </c>
      <c r="B2084" s="21" t="s">
        <v>24</v>
      </c>
      <c r="C2084" s="20" t="s">
        <v>111</v>
      </c>
      <c r="D2084" s="20" t="s">
        <v>112</v>
      </c>
      <c r="E2084" s="20" t="s">
        <v>378</v>
      </c>
      <c r="F2084" s="20" t="s">
        <v>4274</v>
      </c>
      <c r="G2084" s="22">
        <v>11.867376125755531</v>
      </c>
      <c r="H2084" s="22">
        <v>0.98001556844537341</v>
      </c>
      <c r="I2084" s="22">
        <v>29148.812239221035</v>
      </c>
      <c r="J2084" s="22">
        <v>1429427.1877607789</v>
      </c>
      <c r="K2084" s="23">
        <v>9.5600000000000005E-12</v>
      </c>
    </row>
    <row r="2085" spans="1:11">
      <c r="A2085" s="20" t="s">
        <v>4275</v>
      </c>
      <c r="B2085" s="21" t="s">
        <v>24</v>
      </c>
      <c r="C2085" s="20" t="s">
        <v>111</v>
      </c>
      <c r="D2085" s="20" t="s">
        <v>112</v>
      </c>
      <c r="E2085" s="20" t="s">
        <v>378</v>
      </c>
      <c r="F2085" s="20" t="s">
        <v>4276</v>
      </c>
      <c r="G2085" s="22">
        <v>11.867375378851339</v>
      </c>
      <c r="H2085" s="22">
        <v>0.98001562038585965</v>
      </c>
      <c r="I2085" s="22">
        <v>30179.550764951342</v>
      </c>
      <c r="J2085" s="22">
        <v>1479977.4492350486</v>
      </c>
      <c r="K2085" s="23">
        <v>1.4748E-11</v>
      </c>
    </row>
    <row r="2086" spans="1:11">
      <c r="A2086" s="20" t="s">
        <v>4277</v>
      </c>
      <c r="B2086" s="21" t="s">
        <v>24</v>
      </c>
      <c r="C2086" s="20" t="s">
        <v>111</v>
      </c>
      <c r="D2086" s="20" t="s">
        <v>112</v>
      </c>
      <c r="E2086" s="20" t="s">
        <v>346</v>
      </c>
      <c r="F2086" s="20" t="s">
        <v>4278</v>
      </c>
      <c r="G2086" s="22">
        <v>11.723406165960082</v>
      </c>
      <c r="H2086" s="22">
        <v>0.99002738762447273</v>
      </c>
      <c r="I2086" s="22">
        <v>12660.091794158609</v>
      </c>
      <c r="J2086" s="22">
        <v>1256825.9082058414</v>
      </c>
      <c r="K2086" s="23">
        <v>1.5544000000000001E-11</v>
      </c>
    </row>
    <row r="2087" spans="1:11">
      <c r="A2087" s="20" t="s">
        <v>4279</v>
      </c>
      <c r="B2087" s="21" t="s">
        <v>24</v>
      </c>
      <c r="C2087" s="20" t="s">
        <v>111</v>
      </c>
      <c r="D2087" s="20" t="s">
        <v>112</v>
      </c>
      <c r="E2087" s="20" t="s">
        <v>346</v>
      </c>
      <c r="F2087" s="20" t="s">
        <v>4280</v>
      </c>
      <c r="G2087" s="22">
        <v>11.723409510773079</v>
      </c>
      <c r="H2087" s="22">
        <v>0.99002715502273442</v>
      </c>
      <c r="I2087" s="22">
        <v>11627.958275382533</v>
      </c>
      <c r="J2087" s="22">
        <v>1154334.0417246174</v>
      </c>
      <c r="K2087" s="23">
        <v>2.9299999999999998E-11</v>
      </c>
    </row>
    <row r="2088" spans="1:11">
      <c r="A2088" s="20" t="s">
        <v>4281</v>
      </c>
      <c r="B2088" s="21" t="s">
        <v>24</v>
      </c>
      <c r="C2088" s="20" t="s">
        <v>111</v>
      </c>
      <c r="D2088" s="20" t="s">
        <v>112</v>
      </c>
      <c r="E2088" s="20" t="s">
        <v>346</v>
      </c>
      <c r="F2088" s="20" t="s">
        <v>4282</v>
      </c>
      <c r="G2088" s="22">
        <v>11.723413030606203</v>
      </c>
      <c r="H2088" s="22">
        <v>0.9900269102499164</v>
      </c>
      <c r="I2088" s="22">
        <v>12211.300417246108</v>
      </c>
      <c r="J2088" s="22">
        <v>1212213.6995827539</v>
      </c>
      <c r="K2088" s="23">
        <v>4.6244000000000002E-11</v>
      </c>
    </row>
    <row r="2089" spans="1:11">
      <c r="A2089" s="20" t="s">
        <v>4283</v>
      </c>
      <c r="B2089" s="21" t="s">
        <v>24</v>
      </c>
      <c r="C2089" s="20" t="s">
        <v>111</v>
      </c>
      <c r="D2089" s="20" t="s">
        <v>112</v>
      </c>
      <c r="E2089" s="20" t="s">
        <v>346</v>
      </c>
      <c r="F2089" s="20" t="s">
        <v>4284</v>
      </c>
      <c r="G2089" s="22">
        <v>11.723406319822921</v>
      </c>
      <c r="H2089" s="22">
        <v>0.99002737692469256</v>
      </c>
      <c r="I2089" s="22">
        <v>15313.770514603675</v>
      </c>
      <c r="J2089" s="22">
        <v>1520267.2294853963</v>
      </c>
      <c r="K2089" s="23">
        <v>4.4051999999999997E-11</v>
      </c>
    </row>
    <row r="2090" spans="1:11">
      <c r="A2090" s="20" t="s">
        <v>4285</v>
      </c>
      <c r="B2090" s="21" t="s">
        <v>24</v>
      </c>
      <c r="C2090" s="20" t="s">
        <v>111</v>
      </c>
      <c r="D2090" s="20" t="s">
        <v>112</v>
      </c>
      <c r="E2090" s="20" t="s">
        <v>346</v>
      </c>
      <c r="F2090" s="20" t="s">
        <v>4286</v>
      </c>
      <c r="G2090" s="22">
        <v>11.723415025327663</v>
      </c>
      <c r="H2090" s="22">
        <v>0.99002677153493301</v>
      </c>
      <c r="I2090" s="22">
        <v>21988.016689847042</v>
      </c>
      <c r="J2090" s="22">
        <v>2182715.9833101528</v>
      </c>
      <c r="K2090" s="23">
        <v>3.488E-11</v>
      </c>
    </row>
    <row r="2091" spans="1:11">
      <c r="A2091" s="20" t="s">
        <v>4287</v>
      </c>
      <c r="B2091" s="21" t="s">
        <v>24</v>
      </c>
      <c r="C2091" s="20" t="s">
        <v>111</v>
      </c>
      <c r="D2091" s="20" t="s">
        <v>112</v>
      </c>
      <c r="E2091" s="20" t="s">
        <v>346</v>
      </c>
      <c r="F2091" s="20" t="s">
        <v>4288</v>
      </c>
      <c r="G2091" s="22">
        <v>11.723412984454672</v>
      </c>
      <c r="H2091" s="22">
        <v>0.99002691345934135</v>
      </c>
      <c r="I2091" s="22">
        <v>13102.351877607654</v>
      </c>
      <c r="J2091" s="22">
        <v>1300668.6481223924</v>
      </c>
      <c r="K2091" s="23">
        <v>2.7907999999999999E-11</v>
      </c>
    </row>
    <row r="2092" spans="1:11">
      <c r="A2092" s="20" t="s">
        <v>4289</v>
      </c>
      <c r="B2092" s="21" t="s">
        <v>24</v>
      </c>
      <c r="C2092" s="20" t="s">
        <v>113</v>
      </c>
      <c r="D2092" s="20" t="s">
        <v>114</v>
      </c>
      <c r="E2092" s="20" t="s">
        <v>200</v>
      </c>
      <c r="F2092" s="20" t="s">
        <v>4290</v>
      </c>
      <c r="G2092" s="22">
        <v>20.783030267480058</v>
      </c>
      <c r="H2092" s="22">
        <v>0.36001180337412675</v>
      </c>
      <c r="I2092" s="22">
        <v>1091051.8776077887</v>
      </c>
      <c r="J2092" s="22">
        <v>613748.12239221123</v>
      </c>
      <c r="K2092" s="23">
        <v>3.1779999999999999E-11</v>
      </c>
    </row>
    <row r="2093" spans="1:11">
      <c r="A2093" s="20" t="s">
        <v>4291</v>
      </c>
      <c r="B2093" s="21" t="s">
        <v>24</v>
      </c>
      <c r="C2093" s="20" t="s">
        <v>111</v>
      </c>
      <c r="D2093" s="20" t="s">
        <v>112</v>
      </c>
      <c r="E2093" s="20" t="s">
        <v>1182</v>
      </c>
      <c r="F2093" s="20" t="s">
        <v>4292</v>
      </c>
      <c r="G2093" s="22">
        <v>16.318951403999584</v>
      </c>
      <c r="H2093" s="22">
        <v>0.67044844200281062</v>
      </c>
      <c r="I2093" s="22">
        <v>636100.417246175</v>
      </c>
      <c r="J2093" s="22">
        <v>1294099.582753825</v>
      </c>
      <c r="K2093" s="23">
        <v>6.1400000000000003E-11</v>
      </c>
    </row>
    <row r="2094" spans="1:11">
      <c r="A2094" s="20" t="s">
        <v>4293</v>
      </c>
      <c r="B2094" s="21" t="s">
        <v>24</v>
      </c>
      <c r="C2094" s="20" t="s">
        <v>111</v>
      </c>
      <c r="D2094" s="20" t="s">
        <v>112</v>
      </c>
      <c r="E2094" s="20" t="s">
        <v>346</v>
      </c>
      <c r="F2094" s="20" t="s">
        <v>4294</v>
      </c>
      <c r="G2094" s="22">
        <v>17.332115095405552</v>
      </c>
      <c r="H2094" s="22">
        <v>0.59999199614704091</v>
      </c>
      <c r="I2094" s="22">
        <v>356149.92628650909</v>
      </c>
      <c r="J2094" s="22">
        <v>534207.07371349086</v>
      </c>
      <c r="K2094" s="23">
        <v>5.7999999999999995E-13</v>
      </c>
    </row>
    <row r="2095" spans="1:11">
      <c r="A2095" s="20" t="s">
        <v>4295</v>
      </c>
      <c r="B2095" s="21" t="s">
        <v>24</v>
      </c>
      <c r="C2095" s="20" t="s">
        <v>111</v>
      </c>
      <c r="D2095" s="20" t="s">
        <v>112</v>
      </c>
      <c r="E2095" s="20" t="s">
        <v>252</v>
      </c>
      <c r="F2095" s="20" t="s">
        <v>4296</v>
      </c>
      <c r="G2095" s="22">
        <v>11.723383026745324</v>
      </c>
      <c r="H2095" s="22">
        <v>0.99002899674928202</v>
      </c>
      <c r="I2095" s="22">
        <v>2058.6731571627383</v>
      </c>
      <c r="J2095" s="22">
        <v>204407.32684283727</v>
      </c>
      <c r="K2095" s="23">
        <v>2.8096000000000001E-12</v>
      </c>
    </row>
    <row r="2096" spans="1:11">
      <c r="A2096" s="20" t="s">
        <v>4297</v>
      </c>
      <c r="B2096" s="21" t="s">
        <v>24</v>
      </c>
      <c r="C2096" s="20" t="s">
        <v>111</v>
      </c>
      <c r="D2096" s="20" t="s">
        <v>112</v>
      </c>
      <c r="E2096" s="20" t="s">
        <v>346</v>
      </c>
      <c r="F2096" s="20" t="s">
        <v>4298</v>
      </c>
      <c r="G2096" s="22">
        <v>11.723411391081395</v>
      </c>
      <c r="H2096" s="22">
        <v>0.99002702426415889</v>
      </c>
      <c r="I2096" s="22">
        <v>23699.80945758001</v>
      </c>
      <c r="J2096" s="22">
        <v>2352703.1905424199</v>
      </c>
      <c r="K2096" s="23">
        <v>4.0000000000000001E-13</v>
      </c>
    </row>
    <row r="2097" spans="1:11">
      <c r="A2097" s="20" t="s">
        <v>4299</v>
      </c>
      <c r="B2097" s="21" t="s">
        <v>24</v>
      </c>
      <c r="C2097" s="20" t="s">
        <v>111</v>
      </c>
      <c r="D2097" s="20" t="s">
        <v>112</v>
      </c>
      <c r="E2097" s="20" t="s">
        <v>200</v>
      </c>
      <c r="F2097" s="20" t="s">
        <v>4300</v>
      </c>
      <c r="G2097" s="22">
        <v>14.168478954081632</v>
      </c>
      <c r="H2097" s="22">
        <v>0.81999450945190322</v>
      </c>
      <c r="I2097" s="22">
        <v>112899.4436717663</v>
      </c>
      <c r="J2097" s="22">
        <v>514300.55632823368</v>
      </c>
      <c r="K2097" s="23">
        <v>4.92E-12</v>
      </c>
    </row>
    <row r="2098" spans="1:11">
      <c r="A2098" s="20" t="s">
        <v>4301</v>
      </c>
      <c r="B2098" s="21" t="s">
        <v>24</v>
      </c>
      <c r="C2098" s="20" t="s">
        <v>111</v>
      </c>
      <c r="D2098" s="20" t="s">
        <v>112</v>
      </c>
      <c r="E2098" s="20" t="s">
        <v>378</v>
      </c>
      <c r="F2098" s="20" t="s">
        <v>4302</v>
      </c>
      <c r="G2098" s="22">
        <v>12.586552040914263</v>
      </c>
      <c r="H2098" s="22">
        <v>0.93000333512418198</v>
      </c>
      <c r="I2098" s="22">
        <v>40840.534075104282</v>
      </c>
      <c r="J2098" s="22">
        <v>542623.46592489572</v>
      </c>
      <c r="K2098" s="23">
        <v>3.308E-12</v>
      </c>
    </row>
    <row r="2099" spans="1:11">
      <c r="A2099" s="20" t="s">
        <v>4303</v>
      </c>
      <c r="B2099" s="21" t="s">
        <v>24</v>
      </c>
      <c r="C2099" s="20" t="s">
        <v>111</v>
      </c>
      <c r="D2099" s="20" t="s">
        <v>112</v>
      </c>
      <c r="E2099" s="20" t="s">
        <v>378</v>
      </c>
      <c r="F2099" s="20" t="s">
        <v>4304</v>
      </c>
      <c r="G2099" s="22">
        <v>12.5865485853389</v>
      </c>
      <c r="H2099" s="22">
        <v>0.93000357542844925</v>
      </c>
      <c r="I2099" s="22">
        <v>46869.255910987529</v>
      </c>
      <c r="J2099" s="22">
        <v>622725.7440890125</v>
      </c>
      <c r="K2099" s="23">
        <v>5.5400000000000002E-12</v>
      </c>
    </row>
    <row r="2100" spans="1:11">
      <c r="A2100" s="20" t="s">
        <v>4305</v>
      </c>
      <c r="B2100" s="21" t="s">
        <v>24</v>
      </c>
      <c r="C2100" s="20" t="s">
        <v>111</v>
      </c>
      <c r="D2100" s="20" t="s">
        <v>112</v>
      </c>
      <c r="E2100" s="20" t="s">
        <v>3223</v>
      </c>
      <c r="F2100" s="20" t="s">
        <v>4306</v>
      </c>
      <c r="G2100" s="22">
        <v>12.58653328440669</v>
      </c>
      <c r="H2100" s="22">
        <v>0.93000463947102296</v>
      </c>
      <c r="I2100" s="22">
        <v>40820.314325452004</v>
      </c>
      <c r="J2100" s="22">
        <v>542365.68567454803</v>
      </c>
      <c r="K2100" s="23">
        <v>2.3999999999999999E-13</v>
      </c>
    </row>
    <row r="2101" spans="1:11">
      <c r="A2101" s="20" t="s">
        <v>4307</v>
      </c>
      <c r="B2101" s="21" t="s">
        <v>24</v>
      </c>
      <c r="C2101" s="20" t="s">
        <v>111</v>
      </c>
      <c r="D2101" s="20" t="s">
        <v>112</v>
      </c>
      <c r="E2101" s="20" t="s">
        <v>378</v>
      </c>
      <c r="F2101" s="20" t="s">
        <v>4308</v>
      </c>
      <c r="G2101" s="22">
        <v>12.586530433681768</v>
      </c>
      <c r="H2101" s="22">
        <v>0.93000483771336806</v>
      </c>
      <c r="I2101" s="22">
        <v>43679.011126564641</v>
      </c>
      <c r="J2101" s="22">
        <v>580349.9888734353</v>
      </c>
      <c r="K2101" s="23">
        <v>5.6839999999999996E-12</v>
      </c>
    </row>
    <row r="2102" spans="1:11">
      <c r="A2102" s="20" t="s">
        <v>4309</v>
      </c>
      <c r="B2102" s="21" t="s">
        <v>24</v>
      </c>
      <c r="C2102" s="20" t="s">
        <v>111</v>
      </c>
      <c r="D2102" s="20" t="s">
        <v>112</v>
      </c>
      <c r="E2102" s="20" t="s">
        <v>252</v>
      </c>
      <c r="F2102" s="20" t="s">
        <v>4310</v>
      </c>
      <c r="G2102" s="22">
        <v>12.586547130973241</v>
      </c>
      <c r="H2102" s="22">
        <v>0.93000367656653404</v>
      </c>
      <c r="I2102" s="22">
        <v>57604.314325452011</v>
      </c>
      <c r="J2102" s="22">
        <v>765357.68567454803</v>
      </c>
      <c r="K2102" s="23">
        <v>2.3999999999999999E-13</v>
      </c>
    </row>
    <row r="2103" spans="1:11">
      <c r="A2103" s="20" t="s">
        <v>4311</v>
      </c>
      <c r="B2103" s="21" t="s">
        <v>24</v>
      </c>
      <c r="C2103" s="20" t="s">
        <v>111</v>
      </c>
      <c r="D2103" s="20" t="s">
        <v>112</v>
      </c>
      <c r="E2103" s="20" t="s">
        <v>197</v>
      </c>
      <c r="F2103" s="20" t="s">
        <v>4312</v>
      </c>
      <c r="G2103" s="22">
        <v>14.887082405345211</v>
      </c>
      <c r="H2103" s="22">
        <v>0.77002208585916476</v>
      </c>
      <c r="I2103" s="22">
        <v>113586.09179415852</v>
      </c>
      <c r="J2103" s="22">
        <v>380313.90820584149</v>
      </c>
      <c r="K2103" s="23">
        <v>1.7999999999999999E-11</v>
      </c>
    </row>
    <row r="2104" spans="1:11">
      <c r="A2104" s="20" t="s">
        <v>4313</v>
      </c>
      <c r="B2104" s="21" t="s">
        <v>24</v>
      </c>
      <c r="C2104" s="20" t="s">
        <v>111</v>
      </c>
      <c r="D2104" s="20" t="s">
        <v>112</v>
      </c>
      <c r="E2104" s="20" t="s">
        <v>197</v>
      </c>
      <c r="F2104" s="20" t="s">
        <v>4314</v>
      </c>
      <c r="G2104" s="22">
        <v>15.462360754070266</v>
      </c>
      <c r="H2104" s="22">
        <v>0.73001663740818734</v>
      </c>
      <c r="I2104" s="22">
        <v>126028.23365785815</v>
      </c>
      <c r="J2104" s="22">
        <v>340771.76634214184</v>
      </c>
      <c r="K2104" s="23">
        <v>1.9600000000000001E-12</v>
      </c>
    </row>
    <row r="2105" spans="1:11">
      <c r="A2105" s="20" t="s">
        <v>4315</v>
      </c>
      <c r="B2105" s="21" t="s">
        <v>24</v>
      </c>
      <c r="C2105" s="20" t="s">
        <v>111</v>
      </c>
      <c r="D2105" s="20" t="s">
        <v>112</v>
      </c>
      <c r="E2105" s="20" t="s">
        <v>200</v>
      </c>
      <c r="F2105" s="20" t="s">
        <v>4316</v>
      </c>
      <c r="G2105" s="22">
        <v>17.332539531339304</v>
      </c>
      <c r="H2105" s="22">
        <v>0.59996248043537526</v>
      </c>
      <c r="I2105" s="22">
        <v>209979.69401947153</v>
      </c>
      <c r="J2105" s="22">
        <v>314920.30598052847</v>
      </c>
      <c r="K2105" s="23">
        <v>7.3599999999999993E-12</v>
      </c>
    </row>
    <row r="2106" spans="1:11">
      <c r="A2106" s="20" t="s">
        <v>4317</v>
      </c>
      <c r="B2106" s="21" t="s">
        <v>24</v>
      </c>
      <c r="C2106" s="20" t="s">
        <v>111</v>
      </c>
      <c r="D2106" s="20" t="s">
        <v>112</v>
      </c>
      <c r="E2106" s="20" t="s">
        <v>200</v>
      </c>
      <c r="F2106" s="20" t="s">
        <v>4318</v>
      </c>
      <c r="G2106" s="22">
        <v>17.043304306895742</v>
      </c>
      <c r="H2106" s="22">
        <v>0.62007619562616545</v>
      </c>
      <c r="I2106" s="22">
        <v>161429.6244784423</v>
      </c>
      <c r="J2106" s="22">
        <v>263470.3755215577</v>
      </c>
      <c r="K2106" s="23">
        <v>4.0399999999999997E-12</v>
      </c>
    </row>
    <row r="2107" spans="1:11">
      <c r="A2107" s="20" t="s">
        <v>4319</v>
      </c>
      <c r="B2107" s="21" t="s">
        <v>24</v>
      </c>
      <c r="C2107" s="20" t="s">
        <v>111</v>
      </c>
      <c r="D2107" s="20" t="s">
        <v>112</v>
      </c>
      <c r="E2107" s="20" t="s">
        <v>222</v>
      </c>
      <c r="F2107" s="20" t="s">
        <v>4320</v>
      </c>
      <c r="G2107" s="22">
        <v>17.044082025873934</v>
      </c>
      <c r="H2107" s="22">
        <v>0.62002211224798798</v>
      </c>
      <c r="I2107" s="22">
        <v>276091.93324061192</v>
      </c>
      <c r="J2107" s="22">
        <v>450508.06675938808</v>
      </c>
      <c r="K2107" s="23">
        <v>5.6000000000000004E-13</v>
      </c>
    </row>
    <row r="2108" spans="1:11">
      <c r="A2108" s="20" t="s">
        <v>4321</v>
      </c>
      <c r="B2108" s="21" t="s">
        <v>24</v>
      </c>
      <c r="C2108" s="20" t="s">
        <v>111</v>
      </c>
      <c r="D2108" s="20" t="s">
        <v>112</v>
      </c>
      <c r="E2108" s="20" t="s">
        <v>200</v>
      </c>
      <c r="F2108" s="20" t="s">
        <v>4322</v>
      </c>
      <c r="G2108" s="22">
        <v>17.475476839237057</v>
      </c>
      <c r="H2108" s="22">
        <v>0.59002247293205445</v>
      </c>
      <c r="I2108" s="22">
        <v>240738.80389429763</v>
      </c>
      <c r="J2108" s="22">
        <v>346461.19610570237</v>
      </c>
      <c r="K2108" s="23">
        <v>5.2400000000000003E-12</v>
      </c>
    </row>
    <row r="2109" spans="1:11">
      <c r="A2109" s="20" t="s">
        <v>4323</v>
      </c>
      <c r="B2109" s="21" t="s">
        <v>24</v>
      </c>
      <c r="C2109" s="20" t="s">
        <v>111</v>
      </c>
      <c r="D2109" s="20" t="s">
        <v>112</v>
      </c>
      <c r="E2109" s="20" t="s">
        <v>252</v>
      </c>
      <c r="F2109" s="20" t="s">
        <v>4324</v>
      </c>
      <c r="G2109" s="22">
        <v>12.586534035697847</v>
      </c>
      <c r="H2109" s="22">
        <v>0.93000458722546264</v>
      </c>
      <c r="I2109" s="22">
        <v>54744.812239221159</v>
      </c>
      <c r="J2109" s="22">
        <v>727375.18776077882</v>
      </c>
      <c r="K2109" s="23">
        <v>3.1719999999999998E-12</v>
      </c>
    </row>
    <row r="2110" spans="1:11">
      <c r="A2110" s="20" t="s">
        <v>4325</v>
      </c>
      <c r="B2110" s="21" t="s">
        <v>24</v>
      </c>
      <c r="C2110" s="20" t="s">
        <v>111</v>
      </c>
      <c r="D2110" s="20" t="s">
        <v>112</v>
      </c>
      <c r="E2110" s="20" t="s">
        <v>252</v>
      </c>
      <c r="F2110" s="20" t="s">
        <v>4326</v>
      </c>
      <c r="G2110" s="22">
        <v>12.586542562747558</v>
      </c>
      <c r="H2110" s="22">
        <v>0.93000399424564961</v>
      </c>
      <c r="I2110" s="22">
        <v>57273.461752433905</v>
      </c>
      <c r="J2110" s="22">
        <v>760965.53824756609</v>
      </c>
      <c r="K2110" s="23">
        <v>1.6759999999999999E-12</v>
      </c>
    </row>
    <row r="2111" spans="1:11">
      <c r="A2111" s="20" t="s">
        <v>4327</v>
      </c>
      <c r="B2111" s="21" t="s">
        <v>24</v>
      </c>
      <c r="C2111" s="20" t="s">
        <v>111</v>
      </c>
      <c r="D2111" s="20" t="s">
        <v>112</v>
      </c>
      <c r="E2111" s="20" t="s">
        <v>346</v>
      </c>
      <c r="F2111" s="20" t="s">
        <v>4328</v>
      </c>
      <c r="G2111" s="22">
        <v>12.586523750233694</v>
      </c>
      <c r="H2111" s="22">
        <v>0.93000530248722579</v>
      </c>
      <c r="I2111" s="22">
        <v>55035.920723226693</v>
      </c>
      <c r="J2111" s="22">
        <v>731251.07927677326</v>
      </c>
      <c r="K2111" s="23">
        <v>3.5279999999999999E-12</v>
      </c>
    </row>
    <row r="2112" spans="1:11">
      <c r="A2112" s="20" t="s">
        <v>4329</v>
      </c>
      <c r="B2112" s="21" t="s">
        <v>24</v>
      </c>
      <c r="C2112" s="20" t="s">
        <v>111</v>
      </c>
      <c r="D2112" s="20" t="s">
        <v>112</v>
      </c>
      <c r="E2112" s="20" t="s">
        <v>346</v>
      </c>
      <c r="F2112" s="20" t="s">
        <v>4330</v>
      </c>
      <c r="G2112" s="22">
        <v>12.586534327514833</v>
      </c>
      <c r="H2112" s="22">
        <v>0.93000456693220912</v>
      </c>
      <c r="I2112" s="22">
        <v>56981.182197496521</v>
      </c>
      <c r="J2112" s="22">
        <v>757088.81780250347</v>
      </c>
      <c r="K2112" s="23">
        <v>5.4599999999999998E-12</v>
      </c>
    </row>
    <row r="2113" spans="1:11">
      <c r="A2113" s="20" t="s">
        <v>4331</v>
      </c>
      <c r="B2113" s="21" t="s">
        <v>24</v>
      </c>
      <c r="C2113" s="20" t="s">
        <v>111</v>
      </c>
      <c r="D2113" s="20" t="s">
        <v>112</v>
      </c>
      <c r="E2113" s="20" t="s">
        <v>346</v>
      </c>
      <c r="F2113" s="20" t="s">
        <v>4332</v>
      </c>
      <c r="G2113" s="22">
        <v>11.72341083552921</v>
      </c>
      <c r="H2113" s="22">
        <v>0.9900270628978296</v>
      </c>
      <c r="I2113" s="22">
        <v>11157.363004172563</v>
      </c>
      <c r="J2113" s="22">
        <v>1107606.6369958275</v>
      </c>
      <c r="K2113" s="23">
        <v>3.2096000000000002E-11</v>
      </c>
    </row>
    <row r="2114" spans="1:11">
      <c r="A2114" s="20" t="s">
        <v>4333</v>
      </c>
      <c r="B2114" s="21" t="s">
        <v>24</v>
      </c>
      <c r="C2114" s="20" t="s">
        <v>111</v>
      </c>
      <c r="D2114" s="20" t="s">
        <v>112</v>
      </c>
      <c r="E2114" s="20" t="s">
        <v>3166</v>
      </c>
      <c r="F2114" s="20" t="s">
        <v>4334</v>
      </c>
      <c r="G2114" s="22">
        <v>11.723391326666038</v>
      </c>
      <c r="H2114" s="22">
        <v>0.99002841956425325</v>
      </c>
      <c r="I2114" s="22">
        <v>4545.614742698207</v>
      </c>
      <c r="J2114" s="22">
        <v>451311.38525730179</v>
      </c>
      <c r="K2114" s="23">
        <v>2.6916E-12</v>
      </c>
    </row>
    <row r="2115" spans="1:11">
      <c r="A2115" s="20" t="s">
        <v>4335</v>
      </c>
      <c r="B2115" s="21" t="s">
        <v>24</v>
      </c>
      <c r="C2115" s="20" t="s">
        <v>111</v>
      </c>
      <c r="D2115" s="20" t="s">
        <v>112</v>
      </c>
      <c r="E2115" s="20" t="s">
        <v>1714</v>
      </c>
      <c r="F2115" s="20" t="s">
        <v>4336</v>
      </c>
      <c r="G2115" s="22">
        <v>11.72339959199501</v>
      </c>
      <c r="H2115" s="22">
        <v>0.99002784478476979</v>
      </c>
      <c r="I2115" s="22">
        <v>4731.8275382475931</v>
      </c>
      <c r="J2115" s="22">
        <v>469772.17246175243</v>
      </c>
      <c r="K2115" s="23">
        <v>4.4036000000000003E-12</v>
      </c>
    </row>
    <row r="2116" spans="1:11">
      <c r="A2116" s="20" t="s">
        <v>4337</v>
      </c>
      <c r="B2116" s="21" t="s">
        <v>24</v>
      </c>
      <c r="C2116" s="20" t="s">
        <v>111</v>
      </c>
      <c r="D2116" s="20" t="s">
        <v>112</v>
      </c>
      <c r="E2116" s="20" t="s">
        <v>3166</v>
      </c>
      <c r="F2116" s="20" t="s">
        <v>4338</v>
      </c>
      <c r="G2116" s="22">
        <v>11.723399815721791</v>
      </c>
      <c r="H2116" s="22">
        <v>0.99002782922657917</v>
      </c>
      <c r="I2116" s="22">
        <v>4253.4200278164135</v>
      </c>
      <c r="J2116" s="22">
        <v>422275.57997218356</v>
      </c>
      <c r="K2116" s="23">
        <v>4.7235999999999998E-12</v>
      </c>
    </row>
    <row r="2117" spans="1:11">
      <c r="A2117" s="20" t="s">
        <v>4339</v>
      </c>
      <c r="B2117" s="21" t="s">
        <v>24</v>
      </c>
      <c r="C2117" s="20" t="s">
        <v>111</v>
      </c>
      <c r="D2117" s="20" t="s">
        <v>112</v>
      </c>
      <c r="E2117" s="20" t="s">
        <v>2760</v>
      </c>
      <c r="F2117" s="20" t="s">
        <v>4340</v>
      </c>
      <c r="G2117" s="22">
        <v>15.17499812015941</v>
      </c>
      <c r="H2117" s="22">
        <v>0.75000013072604943</v>
      </c>
      <c r="I2117" s="22">
        <v>332474.82614742685</v>
      </c>
      <c r="J2117" s="22">
        <v>997425.17385257315</v>
      </c>
      <c r="K2117" s="23">
        <v>2.6E-13</v>
      </c>
    </row>
    <row r="2118" spans="1:11">
      <c r="A2118" s="20" t="s">
        <v>4341</v>
      </c>
      <c r="B2118" s="21" t="s">
        <v>24</v>
      </c>
      <c r="C2118" s="20" t="s">
        <v>111</v>
      </c>
      <c r="D2118" s="20" t="s">
        <v>112</v>
      </c>
      <c r="E2118" s="20" t="s">
        <v>213</v>
      </c>
      <c r="F2118" s="20" t="s">
        <v>3767</v>
      </c>
      <c r="G2118" s="22">
        <v>19.450239134955293</v>
      </c>
      <c r="H2118" s="22">
        <v>0.4526954704481716</v>
      </c>
      <c r="I2118" s="22">
        <v>263198.74826147431</v>
      </c>
      <c r="J2118" s="22">
        <v>217701.25173852572</v>
      </c>
      <c r="K2118" s="23">
        <v>3.8799999999999996E-12</v>
      </c>
    </row>
    <row r="2119" spans="1:11">
      <c r="A2119" s="20" t="s">
        <v>4342</v>
      </c>
      <c r="B2119" s="21" t="s">
        <v>24</v>
      </c>
      <c r="C2119" s="20" t="s">
        <v>111</v>
      </c>
      <c r="D2119" s="20" t="s">
        <v>112</v>
      </c>
      <c r="E2119" s="20" t="s">
        <v>381</v>
      </c>
      <c r="F2119" s="20" t="s">
        <v>4343</v>
      </c>
      <c r="G2119" s="22">
        <v>14.599793975903614</v>
      </c>
      <c r="H2119" s="22">
        <v>0.79000041892186279</v>
      </c>
      <c r="I2119" s="22">
        <v>1742996.5229485389</v>
      </c>
      <c r="J2119" s="22">
        <v>6557003.4770514611</v>
      </c>
      <c r="K2119" s="23">
        <v>5.1999999999999997E-12</v>
      </c>
    </row>
    <row r="2120" spans="1:11">
      <c r="A2120" s="20" t="s">
        <v>4344</v>
      </c>
      <c r="B2120" s="21" t="s">
        <v>24</v>
      </c>
      <c r="C2120" s="20" t="s">
        <v>113</v>
      </c>
      <c r="D2120" s="20" t="s">
        <v>114</v>
      </c>
      <c r="E2120" s="20" t="s">
        <v>231</v>
      </c>
      <c r="F2120" s="20" t="s">
        <v>4345</v>
      </c>
      <c r="G2120" s="22">
        <v>21.071752085816449</v>
      </c>
      <c r="H2120" s="22">
        <v>0.33993379097243054</v>
      </c>
      <c r="I2120" s="22">
        <v>276897.77468706539</v>
      </c>
      <c r="J2120" s="22">
        <v>142602.22531293461</v>
      </c>
      <c r="K2120" s="23">
        <v>5.2999999999999996E-12</v>
      </c>
    </row>
    <row r="2121" spans="1:11">
      <c r="A2121" s="20" t="s">
        <v>4346</v>
      </c>
      <c r="B2121" s="21" t="s">
        <v>24</v>
      </c>
      <c r="C2121" s="20" t="s">
        <v>111</v>
      </c>
      <c r="D2121" s="20" t="s">
        <v>112</v>
      </c>
      <c r="E2121" s="20" t="s">
        <v>378</v>
      </c>
      <c r="F2121" s="20" t="s">
        <v>4347</v>
      </c>
      <c r="G2121" s="22">
        <v>11.867384304093637</v>
      </c>
      <c r="H2121" s="22">
        <v>0.98001499971532424</v>
      </c>
      <c r="I2121" s="22">
        <v>40179.563282336625</v>
      </c>
      <c r="J2121" s="22">
        <v>1970306.4367176634</v>
      </c>
      <c r="K2121" s="23">
        <v>3.9064000000000001E-11</v>
      </c>
    </row>
    <row r="2122" spans="1:11">
      <c r="A2122" s="20" t="s">
        <v>4348</v>
      </c>
      <c r="B2122" s="21" t="s">
        <v>24</v>
      </c>
      <c r="C2122" s="20" t="s">
        <v>111</v>
      </c>
      <c r="D2122" s="20" t="s">
        <v>112</v>
      </c>
      <c r="E2122" s="20" t="s">
        <v>378</v>
      </c>
      <c r="F2122" s="20" t="s">
        <v>4349</v>
      </c>
      <c r="G2122" s="22">
        <v>12.011237913603413</v>
      </c>
      <c r="H2122" s="22">
        <v>0.97001127165483914</v>
      </c>
      <c r="I2122" s="22">
        <v>29247.107093185037</v>
      </c>
      <c r="J2122" s="22">
        <v>946022.89290681493</v>
      </c>
      <c r="K2122" s="23">
        <v>2.9999999999999998E-13</v>
      </c>
    </row>
    <row r="2123" spans="1:11">
      <c r="A2123" s="20" t="s">
        <v>4350</v>
      </c>
      <c r="B2123" s="21" t="s">
        <v>24</v>
      </c>
      <c r="C2123" s="20" t="s">
        <v>111</v>
      </c>
      <c r="D2123" s="20" t="s">
        <v>112</v>
      </c>
      <c r="E2123" s="20" t="s">
        <v>200</v>
      </c>
      <c r="F2123" s="20" t="s">
        <v>4351</v>
      </c>
      <c r="G2123" s="22">
        <v>12.730330215409071</v>
      </c>
      <c r="H2123" s="22">
        <v>0.92000485289227607</v>
      </c>
      <c r="I2123" s="22">
        <v>21739.641168289272</v>
      </c>
      <c r="J2123" s="22">
        <v>250022.35883171074</v>
      </c>
      <c r="K2123" s="23">
        <v>3.608E-12</v>
      </c>
    </row>
    <row r="2124" spans="1:11">
      <c r="A2124" s="20" t="s">
        <v>4352</v>
      </c>
      <c r="B2124" s="21" t="s">
        <v>24</v>
      </c>
      <c r="C2124" s="20" t="s">
        <v>111</v>
      </c>
      <c r="D2124" s="20" t="s">
        <v>112</v>
      </c>
      <c r="E2124" s="20" t="s">
        <v>346</v>
      </c>
      <c r="F2124" s="20" t="s">
        <v>4353</v>
      </c>
      <c r="G2124" s="22">
        <v>14.168144313217926</v>
      </c>
      <c r="H2124" s="22">
        <v>0.82001778072198017</v>
      </c>
      <c r="I2124" s="22">
        <v>444988.03894297621</v>
      </c>
      <c r="J2124" s="22">
        <v>2027411.9610570238</v>
      </c>
      <c r="K2124" s="23">
        <v>5.1439999999999999E-11</v>
      </c>
    </row>
    <row r="2125" spans="1:11">
      <c r="A2125" s="20" t="s">
        <v>4354</v>
      </c>
      <c r="B2125" s="21" t="s">
        <v>24</v>
      </c>
      <c r="C2125" s="20" t="s">
        <v>111</v>
      </c>
      <c r="D2125" s="20" t="s">
        <v>112</v>
      </c>
      <c r="E2125" s="20" t="s">
        <v>197</v>
      </c>
      <c r="F2125" s="20" t="s">
        <v>4355</v>
      </c>
      <c r="G2125" s="22">
        <v>15.894511693500998</v>
      </c>
      <c r="H2125" s="22">
        <v>0.69996441630730188</v>
      </c>
      <c r="I2125" s="22">
        <v>255300.27816411684</v>
      </c>
      <c r="J2125" s="22">
        <v>595599.72183588322</v>
      </c>
      <c r="K2125" s="23">
        <v>2.46E-12</v>
      </c>
    </row>
    <row r="2126" spans="1:11">
      <c r="A2126" s="20" t="s">
        <v>4356</v>
      </c>
      <c r="B2126" s="21" t="s">
        <v>24</v>
      </c>
      <c r="C2126" s="20" t="s">
        <v>113</v>
      </c>
      <c r="D2126" s="20" t="s">
        <v>114</v>
      </c>
      <c r="E2126" s="20" t="s">
        <v>213</v>
      </c>
      <c r="F2126" s="20" t="s">
        <v>4357</v>
      </c>
      <c r="G2126" s="22">
        <v>19.50999697976442</v>
      </c>
      <c r="H2126" s="22">
        <v>0.44853984841693884</v>
      </c>
      <c r="I2126" s="22">
        <v>319529.79833101522</v>
      </c>
      <c r="J2126" s="22">
        <v>259895.20166898478</v>
      </c>
      <c r="K2126" s="23">
        <v>4.2999999999999999E-12</v>
      </c>
    </row>
    <row r="2127" spans="1:11">
      <c r="A2127" s="20" t="s">
        <v>4358</v>
      </c>
      <c r="B2127" s="21" t="s">
        <v>24</v>
      </c>
      <c r="C2127" s="20" t="s">
        <v>111</v>
      </c>
      <c r="D2127" s="20" t="s">
        <v>112</v>
      </c>
      <c r="E2127" s="20" t="s">
        <v>346</v>
      </c>
      <c r="F2127" s="20" t="s">
        <v>4359</v>
      </c>
      <c r="G2127" s="22">
        <v>12.730338454582277</v>
      </c>
      <c r="H2127" s="22">
        <v>0.92000427993169143</v>
      </c>
      <c r="I2127" s="22">
        <v>110399.4534075104</v>
      </c>
      <c r="J2127" s="22">
        <v>1269667.5465924896</v>
      </c>
      <c r="K2127" s="23">
        <v>6.2000000000000002E-12</v>
      </c>
    </row>
    <row r="2128" spans="1:11">
      <c r="A2128" s="20" t="s">
        <v>4360</v>
      </c>
      <c r="B2128" s="21" t="s">
        <v>24</v>
      </c>
      <c r="C2128" s="20" t="s">
        <v>111</v>
      </c>
      <c r="D2128" s="20" t="s">
        <v>112</v>
      </c>
      <c r="E2128" s="20" t="s">
        <v>346</v>
      </c>
      <c r="F2128" s="20" t="s">
        <v>4361</v>
      </c>
      <c r="G2128" s="22">
        <v>12.730336430338845</v>
      </c>
      <c r="H2128" s="22">
        <v>0.92000442069966304</v>
      </c>
      <c r="I2128" s="22">
        <v>119231.17107093183</v>
      </c>
      <c r="J2128" s="22">
        <v>1371240.8289290681</v>
      </c>
      <c r="K2128" s="23">
        <v>2.532E-11</v>
      </c>
    </row>
    <row r="2129" spans="1:11">
      <c r="A2129" s="20" t="s">
        <v>4362</v>
      </c>
      <c r="B2129" s="21" t="s">
        <v>24</v>
      </c>
      <c r="C2129" s="20" t="s">
        <v>111</v>
      </c>
      <c r="D2129" s="20" t="s">
        <v>112</v>
      </c>
      <c r="E2129" s="20" t="s">
        <v>346</v>
      </c>
      <c r="F2129" s="20" t="s">
        <v>4361</v>
      </c>
      <c r="G2129" s="22">
        <v>12.730336430338845</v>
      </c>
      <c r="H2129" s="22">
        <v>0.92000442069966304</v>
      </c>
      <c r="I2129" s="22">
        <v>119231.17107093183</v>
      </c>
      <c r="J2129" s="22">
        <v>1371240.8289290681</v>
      </c>
      <c r="K2129" s="23">
        <v>2.532E-11</v>
      </c>
    </row>
    <row r="2130" spans="1:11">
      <c r="A2130" s="20" t="s">
        <v>4363</v>
      </c>
      <c r="B2130" s="21" t="s">
        <v>24</v>
      </c>
      <c r="C2130" s="20" t="s">
        <v>113</v>
      </c>
      <c r="D2130" s="20" t="s">
        <v>114</v>
      </c>
      <c r="E2130" s="20" t="s">
        <v>346</v>
      </c>
      <c r="F2130" s="20" t="s">
        <v>4364</v>
      </c>
      <c r="G2130" s="22">
        <v>20.352044551756368</v>
      </c>
      <c r="H2130" s="22">
        <v>0.38998299361916777</v>
      </c>
      <c r="I2130" s="22">
        <v>783200.83449235046</v>
      </c>
      <c r="J2130" s="22">
        <v>500699.16550764948</v>
      </c>
      <c r="K2130" s="23">
        <v>7.0000000000000001E-12</v>
      </c>
    </row>
    <row r="2131" spans="1:11">
      <c r="A2131" s="20" t="s">
        <v>4365</v>
      </c>
      <c r="B2131" s="21" t="s">
        <v>24</v>
      </c>
      <c r="C2131" s="20" t="s">
        <v>113</v>
      </c>
      <c r="D2131" s="20" t="s">
        <v>114</v>
      </c>
      <c r="E2131" s="20" t="s">
        <v>200</v>
      </c>
      <c r="F2131" s="20" t="s">
        <v>4366</v>
      </c>
      <c r="G2131" s="22">
        <v>19.345513156515359</v>
      </c>
      <c r="H2131" s="22">
        <v>0.45997822277361899</v>
      </c>
      <c r="I2131" s="22">
        <v>1030253.5465924897</v>
      </c>
      <c r="J2131" s="22">
        <v>877546.4534075103</v>
      </c>
      <c r="K2131" s="23">
        <v>6.2000000000000002E-12</v>
      </c>
    </row>
    <row r="2132" spans="1:11">
      <c r="A2132" s="20" t="s">
        <v>4367</v>
      </c>
      <c r="B2132" s="21" t="s">
        <v>24</v>
      </c>
      <c r="C2132" s="20" t="s">
        <v>111</v>
      </c>
      <c r="D2132" s="20" t="s">
        <v>112</v>
      </c>
      <c r="E2132" s="20" t="s">
        <v>197</v>
      </c>
      <c r="F2132" s="20" t="s">
        <v>4368</v>
      </c>
      <c r="G2132" s="22">
        <v>18.33824154589372</v>
      </c>
      <c r="H2132" s="22">
        <v>0.5300249272674743</v>
      </c>
      <c r="I2132" s="22">
        <v>243212.10013908206</v>
      </c>
      <c r="J2132" s="22">
        <v>274287.89986091794</v>
      </c>
      <c r="K2132" s="23">
        <v>8.3999999999999995E-13</v>
      </c>
    </row>
    <row r="2133" spans="1:11">
      <c r="A2133" s="20" t="s">
        <v>4369</v>
      </c>
      <c r="B2133" s="21" t="s">
        <v>24</v>
      </c>
      <c r="C2133" s="20" t="s">
        <v>111</v>
      </c>
      <c r="D2133" s="20" t="s">
        <v>112</v>
      </c>
      <c r="E2133" s="20" t="s">
        <v>197</v>
      </c>
      <c r="F2133" s="20" t="s">
        <v>4370</v>
      </c>
      <c r="G2133" s="22">
        <v>17.905102040816328</v>
      </c>
      <c r="H2133" s="22">
        <v>0.56014589424086736</v>
      </c>
      <c r="I2133" s="22">
        <v>215528.511821975</v>
      </c>
      <c r="J2133" s="22">
        <v>274471.488178025</v>
      </c>
      <c r="K2133" s="23">
        <v>4.9999999999999999E-13</v>
      </c>
    </row>
    <row r="2134" spans="1:11">
      <c r="A2134" s="20" t="s">
        <v>4371</v>
      </c>
      <c r="B2134" s="21" t="s">
        <v>24</v>
      </c>
      <c r="C2134" s="20" t="s">
        <v>111</v>
      </c>
      <c r="D2134" s="20" t="s">
        <v>112</v>
      </c>
      <c r="E2134" s="20" t="s">
        <v>222</v>
      </c>
      <c r="F2134" s="20" t="s">
        <v>4372</v>
      </c>
      <c r="G2134" s="22">
        <v>18.482822309162042</v>
      </c>
      <c r="H2134" s="22">
        <v>0.51997063218622797</v>
      </c>
      <c r="I2134" s="22">
        <v>527600.2781641169</v>
      </c>
      <c r="J2134" s="22">
        <v>571499.7218358831</v>
      </c>
      <c r="K2134" s="23">
        <v>2.46E-12</v>
      </c>
    </row>
    <row r="2135" spans="1:11">
      <c r="A2135" s="20" t="s">
        <v>4373</v>
      </c>
      <c r="B2135" s="21" t="s">
        <v>24</v>
      </c>
      <c r="C2135" s="20" t="s">
        <v>111</v>
      </c>
      <c r="D2135" s="20" t="s">
        <v>112</v>
      </c>
      <c r="E2135" s="20" t="s">
        <v>222</v>
      </c>
      <c r="F2135" s="20" t="s">
        <v>4374</v>
      </c>
      <c r="G2135" s="22">
        <v>16.469299900144236</v>
      </c>
      <c r="H2135" s="22">
        <v>0.65999305284115195</v>
      </c>
      <c r="I2135" s="22">
        <v>306448.26147426973</v>
      </c>
      <c r="J2135" s="22">
        <v>594851.73852573021</v>
      </c>
      <c r="K2135" s="23">
        <v>2.5999999999999998E-12</v>
      </c>
    </row>
    <row r="2136" spans="1:11">
      <c r="A2136" s="20" t="s">
        <v>4375</v>
      </c>
      <c r="B2136" s="21" t="s">
        <v>24</v>
      </c>
      <c r="C2136" s="20" t="s">
        <v>111</v>
      </c>
      <c r="D2136" s="20" t="s">
        <v>112</v>
      </c>
      <c r="E2136" s="20" t="s">
        <v>197</v>
      </c>
      <c r="F2136" s="20" t="s">
        <v>4376</v>
      </c>
      <c r="G2136" s="22">
        <v>18.337824097610575</v>
      </c>
      <c r="H2136" s="22">
        <v>0.530053957050725</v>
      </c>
      <c r="I2136" s="22">
        <v>277315.15994436719</v>
      </c>
      <c r="J2136" s="22">
        <v>312784.84005563281</v>
      </c>
      <c r="K2136" s="23">
        <v>2.5400000000000001E-12</v>
      </c>
    </row>
    <row r="2137" spans="1:11">
      <c r="A2137" s="20" t="s">
        <v>4377</v>
      </c>
      <c r="B2137" s="21" t="s">
        <v>24</v>
      </c>
      <c r="C2137" s="20" t="s">
        <v>111</v>
      </c>
      <c r="D2137" s="20" t="s">
        <v>112</v>
      </c>
      <c r="E2137" s="20" t="s">
        <v>222</v>
      </c>
      <c r="F2137" s="20" t="s">
        <v>4378</v>
      </c>
      <c r="G2137" s="22">
        <v>14.599186767746382</v>
      </c>
      <c r="H2137" s="22">
        <v>0.79004264480205966</v>
      </c>
      <c r="I2137" s="22">
        <v>152324.06119610573</v>
      </c>
      <c r="J2137" s="22">
        <v>573175.93880389433</v>
      </c>
      <c r="K2137" s="23">
        <v>4.2800000000000003E-12</v>
      </c>
    </row>
    <row r="2138" spans="1:11">
      <c r="A2138" s="20" t="s">
        <v>4379</v>
      </c>
      <c r="B2138" s="21" t="s">
        <v>24</v>
      </c>
      <c r="C2138" s="20" t="s">
        <v>111</v>
      </c>
      <c r="D2138" s="20" t="s">
        <v>112</v>
      </c>
      <c r="E2138" s="20" t="s">
        <v>4380</v>
      </c>
      <c r="F2138" s="20" t="s">
        <v>4381</v>
      </c>
      <c r="G2138" s="22">
        <v>11.872510664863178</v>
      </c>
      <c r="H2138" s="22">
        <v>0.97965850731132287</v>
      </c>
      <c r="I2138" s="22">
        <v>39100.41724617518</v>
      </c>
      <c r="J2138" s="22">
        <v>1883099.5827538248</v>
      </c>
      <c r="K2138" s="23">
        <v>5.6208000000000001E-11</v>
      </c>
    </row>
    <row r="2139" spans="1:11">
      <c r="A2139" s="20" t="s">
        <v>4382</v>
      </c>
      <c r="B2139" s="21" t="s">
        <v>24</v>
      </c>
      <c r="C2139" s="20" t="s">
        <v>111</v>
      </c>
      <c r="D2139" s="20" t="s">
        <v>112</v>
      </c>
      <c r="E2139" s="20" t="s">
        <v>252</v>
      </c>
      <c r="F2139" s="20" t="s">
        <v>4383</v>
      </c>
      <c r="G2139" s="22">
        <v>12.586608839135009</v>
      </c>
      <c r="H2139" s="22">
        <v>0.92999938531745419</v>
      </c>
      <c r="I2139" s="22">
        <v>18496.54242002781</v>
      </c>
      <c r="J2139" s="22">
        <v>245737.45757997219</v>
      </c>
      <c r="K2139" s="23">
        <v>2.552E-12</v>
      </c>
    </row>
    <row r="2140" spans="1:11">
      <c r="A2140" s="20" t="s">
        <v>4384</v>
      </c>
      <c r="B2140" s="21" t="s">
        <v>24</v>
      </c>
      <c r="C2140" s="20" t="s">
        <v>111</v>
      </c>
      <c r="D2140" s="20" t="s">
        <v>112</v>
      </c>
      <c r="E2140" s="20" t="s">
        <v>381</v>
      </c>
      <c r="F2140" s="20" t="s">
        <v>4385</v>
      </c>
      <c r="G2140" s="22">
        <v>12.586587148261129</v>
      </c>
      <c r="H2140" s="22">
        <v>0.9300008937231482</v>
      </c>
      <c r="I2140" s="22">
        <v>229790.40611961056</v>
      </c>
      <c r="J2140" s="22">
        <v>3052971.5938803894</v>
      </c>
      <c r="K2140" s="23">
        <v>1.7759999999999999E-11</v>
      </c>
    </row>
    <row r="2141" spans="1:11">
      <c r="A2141" s="20" t="s">
        <v>4386</v>
      </c>
      <c r="B2141" s="21" t="s">
        <v>24</v>
      </c>
      <c r="C2141" s="20" t="s">
        <v>111</v>
      </c>
      <c r="D2141" s="20" t="s">
        <v>112</v>
      </c>
      <c r="E2141" s="20" t="s">
        <v>868</v>
      </c>
      <c r="F2141" s="20" t="s">
        <v>4387</v>
      </c>
      <c r="G2141" s="22">
        <v>12.586601753937245</v>
      </c>
      <c r="H2141" s="22">
        <v>0.92999987802939887</v>
      </c>
      <c r="I2141" s="22">
        <v>23810.471488178002</v>
      </c>
      <c r="J2141" s="22">
        <v>316338.52851182199</v>
      </c>
      <c r="K2141" s="23">
        <v>3.5999999999999998E-13</v>
      </c>
    </row>
    <row r="2142" spans="1:11">
      <c r="A2142" s="20" t="s">
        <v>4388</v>
      </c>
      <c r="B2142" s="21" t="s">
        <v>24</v>
      </c>
      <c r="C2142" s="20" t="s">
        <v>111</v>
      </c>
      <c r="D2142" s="20" t="s">
        <v>112</v>
      </c>
      <c r="E2142" s="20" t="s">
        <v>868</v>
      </c>
      <c r="F2142" s="20" t="s">
        <v>4389</v>
      </c>
      <c r="G2142" s="22">
        <v>12.586580124653334</v>
      </c>
      <c r="H2142" s="22">
        <v>0.93000138215206296</v>
      </c>
      <c r="I2142" s="22">
        <v>119384.74269819206</v>
      </c>
      <c r="J2142" s="22">
        <v>1586145.2573018079</v>
      </c>
      <c r="K2142" s="23">
        <v>2.412E-11</v>
      </c>
    </row>
    <row r="2143" spans="1:11">
      <c r="A2143" s="20" t="s">
        <v>4390</v>
      </c>
      <c r="B2143" s="21" t="s">
        <v>24</v>
      </c>
      <c r="C2143" s="20" t="s">
        <v>111</v>
      </c>
      <c r="D2143" s="20" t="s">
        <v>112</v>
      </c>
      <c r="E2143" s="20" t="s">
        <v>252</v>
      </c>
      <c r="F2143" s="20" t="s">
        <v>4391</v>
      </c>
      <c r="G2143" s="22">
        <v>12.586586194128119</v>
      </c>
      <c r="H2143" s="22">
        <v>0.9300009600745397</v>
      </c>
      <c r="I2143" s="22">
        <v>35350.705146036184</v>
      </c>
      <c r="J2143" s="22">
        <v>469666.29485396383</v>
      </c>
      <c r="K2143" s="23">
        <v>2.8719999999999999E-12</v>
      </c>
    </row>
    <row r="2144" spans="1:11">
      <c r="A2144" s="20" t="s">
        <v>4392</v>
      </c>
      <c r="B2144" s="21" t="s">
        <v>24</v>
      </c>
      <c r="C2144" s="20" t="s">
        <v>111</v>
      </c>
      <c r="D2144" s="20" t="s">
        <v>112</v>
      </c>
      <c r="E2144" s="20" t="s">
        <v>200</v>
      </c>
      <c r="F2144" s="20" t="s">
        <v>4393</v>
      </c>
      <c r="G2144" s="22">
        <v>15.029733727810651</v>
      </c>
      <c r="H2144" s="22">
        <v>0.76010196607714531</v>
      </c>
      <c r="I2144" s="22">
        <v>113519.74965229483</v>
      </c>
      <c r="J2144" s="22">
        <v>359680.25034770515</v>
      </c>
      <c r="K2144" s="23">
        <v>2.0999999999999999E-12</v>
      </c>
    </row>
    <row r="2145" spans="1:11">
      <c r="A2145" s="20" t="s">
        <v>4394</v>
      </c>
      <c r="B2145" s="21" t="s">
        <v>24</v>
      </c>
      <c r="C2145" s="20" t="s">
        <v>111</v>
      </c>
      <c r="D2145" s="20" t="s">
        <v>112</v>
      </c>
      <c r="E2145" s="20" t="s">
        <v>868</v>
      </c>
      <c r="F2145" s="20" t="s">
        <v>4395</v>
      </c>
      <c r="G2145" s="22">
        <v>12.586580650928568</v>
      </c>
      <c r="H2145" s="22">
        <v>0.93000134555434166</v>
      </c>
      <c r="I2145" s="22">
        <v>28189.648122392187</v>
      </c>
      <c r="J2145" s="22">
        <v>374527.35187760781</v>
      </c>
      <c r="K2145" s="23">
        <v>2.1520000000000001E-12</v>
      </c>
    </row>
    <row r="2146" spans="1:11">
      <c r="A2146" s="20" t="s">
        <v>4396</v>
      </c>
      <c r="B2146" s="21" t="s">
        <v>24</v>
      </c>
      <c r="C2146" s="20" t="s">
        <v>111</v>
      </c>
      <c r="D2146" s="20" t="s">
        <v>112</v>
      </c>
      <c r="E2146" s="20" t="s">
        <v>252</v>
      </c>
      <c r="F2146" s="20" t="s">
        <v>4397</v>
      </c>
      <c r="G2146" s="22">
        <v>12.586524888463005</v>
      </c>
      <c r="H2146" s="22">
        <v>0.93000522333358793</v>
      </c>
      <c r="I2146" s="22">
        <v>20379.609179415871</v>
      </c>
      <c r="J2146" s="22">
        <v>270779.39082058414</v>
      </c>
      <c r="K2146" s="23">
        <v>5.1600000000000002E-13</v>
      </c>
    </row>
    <row r="2147" spans="1:11">
      <c r="A2147" s="20" t="s">
        <v>4398</v>
      </c>
      <c r="B2147" s="21" t="s">
        <v>24</v>
      </c>
      <c r="C2147" s="20" t="s">
        <v>111</v>
      </c>
      <c r="D2147" s="20" t="s">
        <v>112</v>
      </c>
      <c r="E2147" s="20" t="s">
        <v>252</v>
      </c>
      <c r="F2147" s="20" t="s">
        <v>4399</v>
      </c>
      <c r="G2147" s="22">
        <v>12.586525806566357</v>
      </c>
      <c r="H2147" s="22">
        <v>0.93000515948773599</v>
      </c>
      <c r="I2147" s="22">
        <v>19677.649513212782</v>
      </c>
      <c r="J2147" s="22">
        <v>261452.35048678721</v>
      </c>
      <c r="K2147" s="23">
        <v>2.2520000000000001E-12</v>
      </c>
    </row>
    <row r="2148" spans="1:11">
      <c r="A2148" s="20" t="s">
        <v>4400</v>
      </c>
      <c r="B2148" s="21" t="s">
        <v>24</v>
      </c>
      <c r="C2148" s="20" t="s">
        <v>111</v>
      </c>
      <c r="D2148" s="20" t="s">
        <v>112</v>
      </c>
      <c r="E2148" s="20" t="s">
        <v>197</v>
      </c>
      <c r="F2148" s="20" t="s">
        <v>4401</v>
      </c>
      <c r="G2148" s="22">
        <v>21.905759658686893</v>
      </c>
      <c r="H2148" s="22">
        <v>0.28193604598839411</v>
      </c>
      <c r="I2148" s="22">
        <v>302951.18219749653</v>
      </c>
      <c r="J2148" s="22">
        <v>118948.81780250347</v>
      </c>
      <c r="K2148" s="23">
        <v>1.9100000000000001E-11</v>
      </c>
    </row>
    <row r="2149" spans="1:11">
      <c r="A2149" s="20" t="s">
        <v>4402</v>
      </c>
      <c r="B2149" s="21" t="s">
        <v>24</v>
      </c>
      <c r="C2149" s="20" t="s">
        <v>111</v>
      </c>
      <c r="D2149" s="20" t="s">
        <v>112</v>
      </c>
      <c r="E2149" s="20" t="s">
        <v>200</v>
      </c>
      <c r="F2149" s="20" t="s">
        <v>4403</v>
      </c>
      <c r="G2149" s="22">
        <v>16.899426415094339</v>
      </c>
      <c r="H2149" s="22">
        <v>0.63008161230220172</v>
      </c>
      <c r="I2149" s="22">
        <v>245070.93184979135</v>
      </c>
      <c r="J2149" s="22">
        <v>417429.06815020862</v>
      </c>
      <c r="K2149" s="23">
        <v>5.4199999999999999E-12</v>
      </c>
    </row>
    <row r="2150" spans="1:11">
      <c r="A2150" s="20" t="s">
        <v>4404</v>
      </c>
      <c r="B2150" s="21" t="s">
        <v>24</v>
      </c>
      <c r="C2150" s="20" t="s">
        <v>113</v>
      </c>
      <c r="D2150" s="20" t="s">
        <v>114</v>
      </c>
      <c r="E2150" s="20" t="s">
        <v>660</v>
      </c>
      <c r="F2150" s="20" t="s">
        <v>4405</v>
      </c>
      <c r="G2150" s="22">
        <v>25.241385636612296</v>
      </c>
      <c r="H2150" s="22">
        <v>4.9973182433080972E-2</v>
      </c>
      <c r="I2150" s="22">
        <v>2848085.3963838662</v>
      </c>
      <c r="J2150" s="22">
        <v>149814.60361613345</v>
      </c>
      <c r="K2150" s="23">
        <v>8.5339999999999999E-11</v>
      </c>
    </row>
    <row r="2151" spans="1:11">
      <c r="A2151" s="20" t="s">
        <v>4406</v>
      </c>
      <c r="B2151" s="21" t="s">
        <v>24</v>
      </c>
      <c r="C2151" s="20" t="s">
        <v>113</v>
      </c>
      <c r="D2151" s="20" t="s">
        <v>114</v>
      </c>
      <c r="E2151" s="20" t="s">
        <v>4407</v>
      </c>
      <c r="F2151" s="20" t="s">
        <v>4408</v>
      </c>
      <c r="G2151" s="22">
        <v>22.509096366255804</v>
      </c>
      <c r="H2151" s="22">
        <v>0.23997939038554916</v>
      </c>
      <c r="I2151" s="22">
        <v>1899139.4993045898</v>
      </c>
      <c r="J2151" s="22">
        <v>599660.5006954103</v>
      </c>
      <c r="K2151" s="23">
        <v>4.1999999999999999E-12</v>
      </c>
    </row>
    <row r="2152" spans="1:11">
      <c r="A2152" s="20" t="s">
        <v>4409</v>
      </c>
      <c r="B2152" s="21" t="s">
        <v>24</v>
      </c>
      <c r="C2152" s="20" t="s">
        <v>111</v>
      </c>
      <c r="D2152" s="20" t="s">
        <v>112</v>
      </c>
      <c r="E2152" s="20" t="s">
        <v>346</v>
      </c>
      <c r="F2152" s="20" t="s">
        <v>4410</v>
      </c>
      <c r="G2152" s="22">
        <v>11.867524086035536</v>
      </c>
      <c r="H2152" s="22">
        <v>0.98000527913522006</v>
      </c>
      <c r="I2152" s="22">
        <v>14710.03616133514</v>
      </c>
      <c r="J2152" s="22">
        <v>720985.96383866481</v>
      </c>
      <c r="K2152" s="23">
        <v>1.04E-13</v>
      </c>
    </row>
    <row r="2153" spans="1:11">
      <c r="A2153" s="20" t="s">
        <v>4411</v>
      </c>
      <c r="B2153" s="21" t="s">
        <v>24</v>
      </c>
      <c r="C2153" s="20" t="s">
        <v>111</v>
      </c>
      <c r="D2153" s="20" t="s">
        <v>112</v>
      </c>
      <c r="E2153" s="20" t="s">
        <v>378</v>
      </c>
      <c r="F2153" s="20" t="s">
        <v>4412</v>
      </c>
      <c r="G2153" s="22">
        <v>11.867561775863837</v>
      </c>
      <c r="H2153" s="22">
        <v>0.98000265814576926</v>
      </c>
      <c r="I2153" s="22">
        <v>195034.07510431245</v>
      </c>
      <c r="J2153" s="22">
        <v>9557965.924895687</v>
      </c>
      <c r="K2153" s="23">
        <v>2.9720000000000002E-11</v>
      </c>
    </row>
    <row r="2154" spans="1:11">
      <c r="A2154" s="20" t="s">
        <v>4413</v>
      </c>
      <c r="B2154" s="21" t="s">
        <v>24</v>
      </c>
      <c r="C2154" s="20" t="s">
        <v>111</v>
      </c>
      <c r="D2154" s="20" t="s">
        <v>112</v>
      </c>
      <c r="E2154" s="20" t="s">
        <v>200</v>
      </c>
      <c r="F2154" s="20" t="s">
        <v>4414</v>
      </c>
      <c r="G2154" s="22">
        <v>18.05077413479053</v>
      </c>
      <c r="H2154" s="22">
        <v>0.55001570689912871</v>
      </c>
      <c r="I2154" s="22">
        <v>296449.65229485399</v>
      </c>
      <c r="J2154" s="22">
        <v>362350.34770514601</v>
      </c>
      <c r="K2154" s="23">
        <v>5.2000000000000001E-13</v>
      </c>
    </row>
    <row r="2155" spans="1:11">
      <c r="A2155" s="20" t="s">
        <v>4415</v>
      </c>
      <c r="B2155" s="21" t="s">
        <v>24</v>
      </c>
      <c r="C2155" s="20" t="s">
        <v>111</v>
      </c>
      <c r="D2155" s="20" t="s">
        <v>112</v>
      </c>
      <c r="E2155" s="20" t="s">
        <v>197</v>
      </c>
      <c r="F2155" s="20" t="s">
        <v>4416</v>
      </c>
      <c r="G2155" s="22">
        <v>17.906184181044139</v>
      </c>
      <c r="H2155" s="22">
        <v>0.56007064109567883</v>
      </c>
      <c r="I2155" s="22">
        <v>196340.47287899852</v>
      </c>
      <c r="J2155" s="22">
        <v>249959.52712100148</v>
      </c>
      <c r="K2155" s="23">
        <v>5.6199999999999999E-12</v>
      </c>
    </row>
    <row r="2156" spans="1:11">
      <c r="A2156" s="20" t="s">
        <v>4417</v>
      </c>
      <c r="B2156" s="21" t="s">
        <v>24</v>
      </c>
      <c r="C2156" s="20" t="s">
        <v>113</v>
      </c>
      <c r="D2156" s="20" t="s">
        <v>114</v>
      </c>
      <c r="E2156" s="20" t="s">
        <v>197</v>
      </c>
      <c r="F2156" s="20" t="s">
        <v>4418</v>
      </c>
      <c r="G2156" s="22">
        <v>21.214535216644396</v>
      </c>
      <c r="H2156" s="22">
        <v>0.3300045051012242</v>
      </c>
      <c r="I2156" s="22">
        <v>702021.27955493738</v>
      </c>
      <c r="J2156" s="22">
        <v>345778.72044506273</v>
      </c>
      <c r="K2156" s="23">
        <v>5.9400000000000001E-12</v>
      </c>
    </row>
    <row r="2157" spans="1:11">
      <c r="A2157" s="20" t="s">
        <v>4419</v>
      </c>
      <c r="B2157" s="21" t="s">
        <v>24</v>
      </c>
      <c r="C2157" s="20" t="s">
        <v>111</v>
      </c>
      <c r="D2157" s="20" t="s">
        <v>112</v>
      </c>
      <c r="E2157" s="20" t="s">
        <v>197</v>
      </c>
      <c r="F2157" s="20" t="s">
        <v>311</v>
      </c>
      <c r="G2157" s="22">
        <v>17.90834257821167</v>
      </c>
      <c r="H2157" s="22">
        <v>0.55992054393521073</v>
      </c>
      <c r="I2157" s="22">
        <v>198343.81084840052</v>
      </c>
      <c r="J2157" s="22">
        <v>252356.18915159948</v>
      </c>
      <c r="K2157" s="23">
        <v>6.3799999999999999E-12</v>
      </c>
    </row>
    <row r="2158" spans="1:11">
      <c r="A2158" s="20" t="s">
        <v>4420</v>
      </c>
      <c r="B2158" s="21" t="s">
        <v>24</v>
      </c>
      <c r="C2158" s="20" t="s">
        <v>111</v>
      </c>
      <c r="D2158" s="20" t="s">
        <v>112</v>
      </c>
      <c r="E2158" s="20" t="s">
        <v>286</v>
      </c>
      <c r="F2158" s="20" t="s">
        <v>4421</v>
      </c>
      <c r="G2158" s="22">
        <v>13.88083929830135</v>
      </c>
      <c r="H2158" s="22">
        <v>0.83999726715567802</v>
      </c>
      <c r="I2158" s="22">
        <v>1611659.5271210021</v>
      </c>
      <c r="J2158" s="22">
        <v>8461040.4728789981</v>
      </c>
      <c r="K2158" s="23">
        <v>1.9999999999999999E-11</v>
      </c>
    </row>
    <row r="2159" spans="1:11">
      <c r="A2159" s="20" t="s">
        <v>4422</v>
      </c>
      <c r="B2159" s="21" t="s">
        <v>24</v>
      </c>
      <c r="C2159" s="20" t="s">
        <v>111</v>
      </c>
      <c r="D2159" s="20" t="s">
        <v>112</v>
      </c>
      <c r="E2159" s="20" t="s">
        <v>231</v>
      </c>
      <c r="F2159" s="20" t="s">
        <v>4423</v>
      </c>
      <c r="G2159" s="22">
        <v>12.728406091370559</v>
      </c>
      <c r="H2159" s="22">
        <v>0.9201386584582365</v>
      </c>
      <c r="I2159" s="22">
        <v>39331.710709318526</v>
      </c>
      <c r="J2159" s="22">
        <v>453168.28929068148</v>
      </c>
      <c r="K2159" s="23">
        <v>5.8199999999999998E-12</v>
      </c>
    </row>
    <row r="2160" spans="1:11">
      <c r="A2160" s="20" t="s">
        <v>4424</v>
      </c>
      <c r="B2160" s="21" t="s">
        <v>24</v>
      </c>
      <c r="C2160" s="20" t="s">
        <v>111</v>
      </c>
      <c r="D2160" s="20" t="s">
        <v>112</v>
      </c>
      <c r="E2160" s="20" t="s">
        <v>222</v>
      </c>
      <c r="F2160" s="20" t="s">
        <v>4425</v>
      </c>
      <c r="G2160" s="22">
        <v>15.030632703368941</v>
      </c>
      <c r="H2160" s="22">
        <v>0.76003945039158971</v>
      </c>
      <c r="I2160" s="22">
        <v>146015.99443671765</v>
      </c>
      <c r="J2160" s="22">
        <v>462484.00556328235</v>
      </c>
      <c r="K2160" s="23">
        <v>4.8400000000000004E-12</v>
      </c>
    </row>
    <row r="2161" spans="1:11">
      <c r="A2161" s="20" t="s">
        <v>4426</v>
      </c>
      <c r="B2161" s="21" t="s">
        <v>24</v>
      </c>
      <c r="C2161" s="20" t="s">
        <v>111</v>
      </c>
      <c r="D2161" s="20" t="s">
        <v>112</v>
      </c>
      <c r="E2161" s="20" t="s">
        <v>197</v>
      </c>
      <c r="F2161" s="20" t="s">
        <v>4427</v>
      </c>
      <c r="G2161" s="22">
        <v>17.331406472623652</v>
      </c>
      <c r="H2161" s="22">
        <v>0.60004127450461398</v>
      </c>
      <c r="I2161" s="22">
        <v>196499.72183588316</v>
      </c>
      <c r="J2161" s="22">
        <v>294800.27816411684</v>
      </c>
      <c r="K2161" s="23">
        <v>2.46E-12</v>
      </c>
    </row>
    <row r="2162" spans="1:11">
      <c r="A2162" s="20" t="s">
        <v>4428</v>
      </c>
      <c r="B2162" s="21" t="s">
        <v>24</v>
      </c>
      <c r="C2162" s="20" t="s">
        <v>111</v>
      </c>
      <c r="D2162" s="20" t="s">
        <v>112</v>
      </c>
      <c r="E2162" s="20" t="s">
        <v>197</v>
      </c>
      <c r="F2162" s="20" t="s">
        <v>4427</v>
      </c>
      <c r="G2162" s="22">
        <v>17.332587014044371</v>
      </c>
      <c r="H2162" s="22">
        <v>0.59995917843919533</v>
      </c>
      <c r="I2162" s="22">
        <v>196540.05563282332</v>
      </c>
      <c r="J2162" s="22">
        <v>294759.94436717668</v>
      </c>
      <c r="K2162" s="23">
        <v>5.2599999999999998E-12</v>
      </c>
    </row>
    <row r="2163" spans="1:11">
      <c r="A2163" s="20" t="s">
        <v>4429</v>
      </c>
      <c r="B2163" s="21" t="s">
        <v>24</v>
      </c>
      <c r="C2163" s="20" t="s">
        <v>111</v>
      </c>
      <c r="D2163" s="20" t="s">
        <v>112</v>
      </c>
      <c r="E2163" s="20" t="s">
        <v>197</v>
      </c>
      <c r="F2163" s="20" t="s">
        <v>4430</v>
      </c>
      <c r="G2163" s="22">
        <v>16.756498951781971</v>
      </c>
      <c r="H2163" s="22">
        <v>0.6400209352029228</v>
      </c>
      <c r="I2163" s="22">
        <v>206052.01668984699</v>
      </c>
      <c r="J2163" s="22">
        <v>366347.98331015301</v>
      </c>
      <c r="K2163" s="23">
        <v>1.4000000000000001E-13</v>
      </c>
    </row>
    <row r="2164" spans="1:11">
      <c r="A2164" s="20" t="s">
        <v>4431</v>
      </c>
      <c r="B2164" s="21" t="s">
        <v>24</v>
      </c>
      <c r="C2164" s="20" t="s">
        <v>111</v>
      </c>
      <c r="D2164" s="20" t="s">
        <v>112</v>
      </c>
      <c r="E2164" s="20" t="s">
        <v>197</v>
      </c>
      <c r="F2164" s="20" t="s">
        <v>717</v>
      </c>
      <c r="G2164" s="22">
        <v>14.598919143629184</v>
      </c>
      <c r="H2164" s="22">
        <v>0.7900612556586103</v>
      </c>
      <c r="I2164" s="22">
        <v>101001.52990264259</v>
      </c>
      <c r="J2164" s="22">
        <v>380098.47009735741</v>
      </c>
      <c r="K2164" s="23">
        <v>6.34E-12</v>
      </c>
    </row>
    <row r="2165" spans="1:11">
      <c r="A2165" s="20" t="s">
        <v>4432</v>
      </c>
      <c r="B2165" s="21" t="s">
        <v>24</v>
      </c>
      <c r="C2165" s="20" t="s">
        <v>111</v>
      </c>
      <c r="D2165" s="20" t="s">
        <v>112</v>
      </c>
      <c r="E2165" s="20" t="s">
        <v>346</v>
      </c>
      <c r="F2165" s="20" t="s">
        <v>4433</v>
      </c>
      <c r="G2165" s="22">
        <v>16.900501676054091</v>
      </c>
      <c r="H2165" s="22">
        <v>0.63000683754839426</v>
      </c>
      <c r="I2165" s="22">
        <v>1622531.0152990266</v>
      </c>
      <c r="J2165" s="22">
        <v>2762768.9847009731</v>
      </c>
      <c r="K2165" s="23">
        <v>5.1399999999999998E-11</v>
      </c>
    </row>
    <row r="2166" spans="1:11">
      <c r="A2166" s="20" t="s">
        <v>4434</v>
      </c>
      <c r="B2166" s="21" t="s">
        <v>24</v>
      </c>
      <c r="C2166" s="20" t="s">
        <v>111</v>
      </c>
      <c r="D2166" s="20" t="s">
        <v>112</v>
      </c>
      <c r="E2166" s="20" t="s">
        <v>197</v>
      </c>
      <c r="F2166" s="20" t="s">
        <v>4435</v>
      </c>
      <c r="G2166" s="22">
        <v>16.756696042854674</v>
      </c>
      <c r="H2166" s="22">
        <v>0.64000722928687948</v>
      </c>
      <c r="I2166" s="22">
        <v>208327.81641168284</v>
      </c>
      <c r="J2166" s="22">
        <v>370372.18358831713</v>
      </c>
      <c r="K2166" s="23">
        <v>1.5399999999999999E-12</v>
      </c>
    </row>
    <row r="2167" spans="1:11">
      <c r="A2167" s="20" t="s">
        <v>4436</v>
      </c>
      <c r="B2167" s="21" t="s">
        <v>24</v>
      </c>
      <c r="C2167" s="20" t="s">
        <v>111</v>
      </c>
      <c r="D2167" s="20" t="s">
        <v>112</v>
      </c>
      <c r="E2167" s="20" t="s">
        <v>200</v>
      </c>
      <c r="F2167" s="20" t="s">
        <v>4437</v>
      </c>
      <c r="G2167" s="22">
        <v>17.907546019748871</v>
      </c>
      <c r="H2167" s="22">
        <v>0.55997593743053753</v>
      </c>
      <c r="I2167" s="22">
        <v>360951.73852573009</v>
      </c>
      <c r="J2167" s="22">
        <v>459348.26147426991</v>
      </c>
      <c r="K2167" s="23">
        <v>2.5999999999999998E-12</v>
      </c>
    </row>
    <row r="2168" spans="1:11">
      <c r="A2168" s="20" t="s">
        <v>4438</v>
      </c>
      <c r="B2168" s="21" t="s">
        <v>24</v>
      </c>
      <c r="C2168" s="20" t="s">
        <v>111</v>
      </c>
      <c r="D2168" s="20" t="s">
        <v>112</v>
      </c>
      <c r="E2168" s="20" t="s">
        <v>200</v>
      </c>
      <c r="F2168" s="20" t="s">
        <v>4439</v>
      </c>
      <c r="G2168" s="22">
        <v>16.469209105843699</v>
      </c>
      <c r="H2168" s="22">
        <v>0.65999936677025739</v>
      </c>
      <c r="I2168" s="22">
        <v>144874.26981919332</v>
      </c>
      <c r="J2168" s="22">
        <v>281225.73018080665</v>
      </c>
      <c r="K2168" s="23">
        <v>4.6599999999999999E-12</v>
      </c>
    </row>
    <row r="2169" spans="1:11">
      <c r="A2169" s="20" t="s">
        <v>4440</v>
      </c>
      <c r="B2169" s="21" t="s">
        <v>24</v>
      </c>
      <c r="C2169" s="20" t="s">
        <v>113</v>
      </c>
      <c r="D2169" s="20" t="s">
        <v>114</v>
      </c>
      <c r="E2169" s="20" t="s">
        <v>319</v>
      </c>
      <c r="F2169" s="20" t="s">
        <v>4441</v>
      </c>
      <c r="G2169" s="22">
        <v>21.447556691977894</v>
      </c>
      <c r="H2169" s="22">
        <v>0.31379995187914511</v>
      </c>
      <c r="I2169" s="22">
        <v>1062731.7385257303</v>
      </c>
      <c r="J2169" s="22">
        <v>485988.26147426962</v>
      </c>
      <c r="K2169" s="23">
        <v>2.5999999999999998E-12</v>
      </c>
    </row>
    <row r="2170" spans="1:11">
      <c r="A2170" s="20" t="s">
        <v>4442</v>
      </c>
      <c r="B2170" s="21" t="s">
        <v>24</v>
      </c>
      <c r="C2170" s="20" t="s">
        <v>111</v>
      </c>
      <c r="D2170" s="20" t="s">
        <v>112</v>
      </c>
      <c r="E2170" s="20" t="s">
        <v>346</v>
      </c>
      <c r="F2170" s="20" t="s">
        <v>4443</v>
      </c>
      <c r="G2170" s="22">
        <v>14.4558035401945</v>
      </c>
      <c r="H2170" s="22">
        <v>0.80001366201707236</v>
      </c>
      <c r="I2170" s="22">
        <v>285840.47287899849</v>
      </c>
      <c r="J2170" s="22">
        <v>1143459.5271210016</v>
      </c>
      <c r="K2170" s="23">
        <v>3.1919999999999998E-11</v>
      </c>
    </row>
    <row r="2171" spans="1:11">
      <c r="A2171" s="20" t="s">
        <v>4444</v>
      </c>
      <c r="B2171" s="21" t="s">
        <v>24</v>
      </c>
      <c r="C2171" s="20" t="s">
        <v>111</v>
      </c>
      <c r="D2171" s="20" t="s">
        <v>112</v>
      </c>
      <c r="E2171" s="20" t="s">
        <v>222</v>
      </c>
      <c r="F2171" s="20" t="s">
        <v>4445</v>
      </c>
      <c r="G2171" s="22">
        <v>13.452626221498372</v>
      </c>
      <c r="H2171" s="22">
        <v>0.86977564523655271</v>
      </c>
      <c r="I2171" s="22">
        <v>63966.20305980531</v>
      </c>
      <c r="J2171" s="22">
        <v>427233.79694019468</v>
      </c>
      <c r="K2171" s="23">
        <v>3.6879999999999996E-12</v>
      </c>
    </row>
    <row r="2172" spans="1:11">
      <c r="A2172" s="20" t="s">
        <v>4446</v>
      </c>
      <c r="B2172" s="21" t="s">
        <v>24</v>
      </c>
      <c r="C2172" s="20" t="s">
        <v>111</v>
      </c>
      <c r="D2172" s="20" t="s">
        <v>112</v>
      </c>
      <c r="E2172" s="20" t="s">
        <v>197</v>
      </c>
      <c r="F2172" s="20" t="s">
        <v>4447</v>
      </c>
      <c r="G2172" s="22">
        <v>18.339567063981367</v>
      </c>
      <c r="H2172" s="22">
        <v>0.52993274937542656</v>
      </c>
      <c r="I2172" s="22">
        <v>343102.08623087616</v>
      </c>
      <c r="J2172" s="22">
        <v>386797.91376912384</v>
      </c>
      <c r="K2172" s="23">
        <v>3.12E-12</v>
      </c>
    </row>
    <row r="2173" spans="1:11">
      <c r="A2173" s="20" t="s">
        <v>4448</v>
      </c>
      <c r="B2173" s="21" t="s">
        <v>24</v>
      </c>
      <c r="C2173" s="20" t="s">
        <v>113</v>
      </c>
      <c r="D2173" s="20" t="s">
        <v>114</v>
      </c>
      <c r="E2173" s="20" t="s">
        <v>197</v>
      </c>
      <c r="F2173" s="20" t="s">
        <v>1421</v>
      </c>
      <c r="G2173" s="22">
        <v>19.344982482482482</v>
      </c>
      <c r="H2173" s="22">
        <v>0.46001512639203884</v>
      </c>
      <c r="I2173" s="22">
        <v>431555.91098748252</v>
      </c>
      <c r="J2173" s="22">
        <v>367644.08901251742</v>
      </c>
      <c r="K2173" s="23">
        <v>2.0419999999999999E-11</v>
      </c>
    </row>
    <row r="2174" spans="1:11">
      <c r="A2174" s="20" t="s">
        <v>4449</v>
      </c>
      <c r="B2174" s="21" t="s">
        <v>24</v>
      </c>
      <c r="C2174" s="20" t="s">
        <v>111</v>
      </c>
      <c r="D2174" s="20" t="s">
        <v>112</v>
      </c>
      <c r="E2174" s="20" t="s">
        <v>222</v>
      </c>
      <c r="F2174" s="20" t="s">
        <v>4450</v>
      </c>
      <c r="G2174" s="22">
        <v>16.325422851225404</v>
      </c>
      <c r="H2174" s="22">
        <v>0.66999841090226675</v>
      </c>
      <c r="I2174" s="22">
        <v>191202.92072322665</v>
      </c>
      <c r="J2174" s="22">
        <v>388197.07927677338</v>
      </c>
      <c r="K2174" s="23">
        <v>4.26E-12</v>
      </c>
    </row>
    <row r="2175" spans="1:11">
      <c r="A2175" s="20" t="s">
        <v>4451</v>
      </c>
      <c r="B2175" s="21" t="s">
        <v>24</v>
      </c>
      <c r="C2175" s="20" t="s">
        <v>111</v>
      </c>
      <c r="D2175" s="20" t="s">
        <v>112</v>
      </c>
      <c r="E2175" s="20" t="s">
        <v>222</v>
      </c>
      <c r="F2175" s="20" t="s">
        <v>3293</v>
      </c>
      <c r="G2175" s="22">
        <v>17.188234069137859</v>
      </c>
      <c r="H2175" s="22">
        <v>0.60999763079708913</v>
      </c>
      <c r="I2175" s="22">
        <v>374558.27538247558</v>
      </c>
      <c r="J2175" s="22">
        <v>585841.72461752442</v>
      </c>
      <c r="K2175" s="23">
        <v>4.8800000000000002E-12</v>
      </c>
    </row>
    <row r="2176" spans="1:11">
      <c r="A2176" s="20" t="s">
        <v>4452</v>
      </c>
      <c r="B2176" s="21" t="s">
        <v>24</v>
      </c>
      <c r="C2176" s="20" t="s">
        <v>111</v>
      </c>
      <c r="D2176" s="20" t="s">
        <v>112</v>
      </c>
      <c r="E2176" s="20" t="s">
        <v>222</v>
      </c>
      <c r="F2176" s="20" t="s">
        <v>4453</v>
      </c>
      <c r="G2176" s="22">
        <v>16.75613511692811</v>
      </c>
      <c r="H2176" s="22">
        <v>0.64004623665312166</v>
      </c>
      <c r="I2176" s="22">
        <v>374027.95549374126</v>
      </c>
      <c r="J2176" s="22">
        <v>665072.04450625868</v>
      </c>
      <c r="K2176" s="23">
        <v>4.4200000000000001E-12</v>
      </c>
    </row>
    <row r="2177" spans="1:11">
      <c r="A2177" s="20" t="s">
        <v>4454</v>
      </c>
      <c r="B2177" s="21" t="s">
        <v>24</v>
      </c>
      <c r="C2177" s="20" t="s">
        <v>111</v>
      </c>
      <c r="D2177" s="20" t="s">
        <v>112</v>
      </c>
      <c r="E2177" s="20" t="s">
        <v>222</v>
      </c>
      <c r="F2177" s="20" t="s">
        <v>4455</v>
      </c>
      <c r="G2177" s="22">
        <v>14.455993878592077</v>
      </c>
      <c r="H2177" s="22">
        <v>0.8000004256890072</v>
      </c>
      <c r="I2177" s="22">
        <v>117619.74965229486</v>
      </c>
      <c r="J2177" s="22">
        <v>470480.25034770515</v>
      </c>
      <c r="K2177" s="23">
        <v>2.0999999999999999E-12</v>
      </c>
    </row>
    <row r="2178" spans="1:11">
      <c r="A2178" s="20" t="s">
        <v>4456</v>
      </c>
      <c r="B2178" s="21" t="s">
        <v>24</v>
      </c>
      <c r="C2178" s="20" t="s">
        <v>111</v>
      </c>
      <c r="D2178" s="20" t="s">
        <v>112</v>
      </c>
      <c r="E2178" s="20" t="s">
        <v>222</v>
      </c>
      <c r="F2178" s="20" t="s">
        <v>4457</v>
      </c>
      <c r="G2178" s="22">
        <v>17.6188974891448</v>
      </c>
      <c r="H2178" s="22">
        <v>0.5800488533278999</v>
      </c>
      <c r="I2178" s="22">
        <v>222448.12239221143</v>
      </c>
      <c r="J2178" s="22">
        <v>307251.8776077886</v>
      </c>
      <c r="K2178" s="23">
        <v>5.8199999999999998E-12</v>
      </c>
    </row>
    <row r="2179" spans="1:11">
      <c r="A2179" s="20" t="s">
        <v>4458</v>
      </c>
      <c r="B2179" s="21" t="s">
        <v>24</v>
      </c>
      <c r="C2179" s="20" t="s">
        <v>111</v>
      </c>
      <c r="D2179" s="20" t="s">
        <v>112</v>
      </c>
      <c r="E2179" s="20" t="s">
        <v>520</v>
      </c>
      <c r="F2179" s="20" t="s">
        <v>4459</v>
      </c>
      <c r="G2179" s="22">
        <v>11.723831154755958</v>
      </c>
      <c r="H2179" s="22">
        <v>0.98999783346620596</v>
      </c>
      <c r="I2179" s="22">
        <v>424527.95549374085</v>
      </c>
      <c r="J2179" s="22">
        <v>42019072.044506259</v>
      </c>
      <c r="K2179" s="23">
        <v>4.7036000000000002E-10</v>
      </c>
    </row>
    <row r="2180" spans="1:11">
      <c r="A2180" s="20" t="s">
        <v>4460</v>
      </c>
      <c r="B2180" s="21" t="s">
        <v>24</v>
      </c>
      <c r="C2180" s="20" t="s">
        <v>111</v>
      </c>
      <c r="D2180" s="20" t="s">
        <v>112</v>
      </c>
      <c r="E2180" s="20" t="s">
        <v>520</v>
      </c>
      <c r="F2180" s="20" t="s">
        <v>4461</v>
      </c>
      <c r="G2180" s="22">
        <v>11.723802932405972</v>
      </c>
      <c r="H2180" s="22">
        <v>0.98999979607747068</v>
      </c>
      <c r="I2180" s="22">
        <v>613365.50764951238</v>
      </c>
      <c r="J2180" s="22">
        <v>60721934.492350489</v>
      </c>
      <c r="K2180" s="23">
        <v>1.2152000000000001E-10</v>
      </c>
    </row>
    <row r="2181" spans="1:11">
      <c r="A2181" s="20" t="s">
        <v>4462</v>
      </c>
      <c r="B2181" s="21" t="s">
        <v>24</v>
      </c>
      <c r="C2181" s="20" t="s">
        <v>111</v>
      </c>
      <c r="D2181" s="20" t="s">
        <v>112</v>
      </c>
      <c r="E2181" s="20" t="s">
        <v>520</v>
      </c>
      <c r="F2181" s="20" t="s">
        <v>4463</v>
      </c>
      <c r="G2181" s="22">
        <v>11.723797471000209</v>
      </c>
      <c r="H2181" s="22">
        <v>0.99000017586924838</v>
      </c>
      <c r="I2181" s="22">
        <v>2009375.6606397748</v>
      </c>
      <c r="J2181" s="22">
        <v>198931724.33936024</v>
      </c>
      <c r="K2181" s="23">
        <v>2.7708E-9</v>
      </c>
    </row>
    <row r="2182" spans="1:11">
      <c r="A2182" s="20" t="s">
        <v>4464</v>
      </c>
      <c r="B2182" s="21" t="s">
        <v>24</v>
      </c>
      <c r="C2182" s="20" t="s">
        <v>111</v>
      </c>
      <c r="D2182" s="20" t="s">
        <v>112</v>
      </c>
      <c r="E2182" s="20" t="s">
        <v>1085</v>
      </c>
      <c r="F2182" s="20" t="s">
        <v>4465</v>
      </c>
      <c r="G2182" s="22">
        <v>13.737470037045108</v>
      </c>
      <c r="H2182" s="22">
        <v>0.84996731314011764</v>
      </c>
      <c r="I2182" s="22">
        <v>275400.00000000006</v>
      </c>
      <c r="J2182" s="22">
        <v>1560200</v>
      </c>
      <c r="K2182" s="23">
        <v>0</v>
      </c>
    </row>
    <row r="2183" spans="1:11">
      <c r="A2183" s="20" t="s">
        <v>4466</v>
      </c>
      <c r="B2183" s="21" t="s">
        <v>24</v>
      </c>
      <c r="C2183" s="20" t="s">
        <v>113</v>
      </c>
      <c r="D2183" s="20" t="s">
        <v>114</v>
      </c>
      <c r="E2183" s="20" t="s">
        <v>197</v>
      </c>
      <c r="F2183" s="20" t="s">
        <v>4467</v>
      </c>
      <c r="G2183" s="22">
        <v>20.209726928443292</v>
      </c>
      <c r="H2183" s="22">
        <v>0.3998799076186863</v>
      </c>
      <c r="I2183" s="22">
        <v>301080.25034770509</v>
      </c>
      <c r="J2183" s="22">
        <v>200619.74965229491</v>
      </c>
      <c r="K2183" s="23">
        <v>2.0999999999999999E-12</v>
      </c>
    </row>
    <row r="2184" spans="1:11">
      <c r="A2184" s="20" t="s">
        <v>4468</v>
      </c>
      <c r="B2184" s="21" t="s">
        <v>24</v>
      </c>
      <c r="C2184" s="20" t="s">
        <v>111</v>
      </c>
      <c r="D2184" s="20" t="s">
        <v>112</v>
      </c>
      <c r="E2184" s="20" t="s">
        <v>346</v>
      </c>
      <c r="F2184" s="20" t="s">
        <v>4469</v>
      </c>
      <c r="G2184" s="22">
        <v>12.155099053989476</v>
      </c>
      <c r="H2184" s="22">
        <v>0.96000701988946624</v>
      </c>
      <c r="I2184" s="22">
        <v>111053.26703755224</v>
      </c>
      <c r="J2184" s="22">
        <v>2665765.7329624477</v>
      </c>
      <c r="K2184" s="23">
        <v>2.0920000000000001E-11</v>
      </c>
    </row>
    <row r="2185" spans="1:11">
      <c r="A2185" s="20" t="s">
        <v>4470</v>
      </c>
      <c r="B2185" s="21" t="s">
        <v>24</v>
      </c>
      <c r="C2185" s="20" t="s">
        <v>111</v>
      </c>
      <c r="D2185" s="20" t="s">
        <v>112</v>
      </c>
      <c r="E2185" s="20" t="s">
        <v>346</v>
      </c>
      <c r="F2185" s="20" t="s">
        <v>4471</v>
      </c>
      <c r="G2185" s="22">
        <v>12.155104566679634</v>
      </c>
      <c r="H2185" s="22">
        <v>0.9600066365313189</v>
      </c>
      <c r="I2185" s="22">
        <v>62300.141863699602</v>
      </c>
      <c r="J2185" s="22">
        <v>1495461.8581363005</v>
      </c>
      <c r="K2185" s="23">
        <v>4.3839999999999999E-12</v>
      </c>
    </row>
    <row r="2186" spans="1:11">
      <c r="A2186" s="20" t="s">
        <v>4472</v>
      </c>
      <c r="B2186" s="21" t="s">
        <v>24</v>
      </c>
      <c r="C2186" s="20" t="s">
        <v>111</v>
      </c>
      <c r="D2186" s="20" t="s">
        <v>112</v>
      </c>
      <c r="E2186" s="20" t="s">
        <v>346</v>
      </c>
      <c r="F2186" s="20" t="s">
        <v>4473</v>
      </c>
      <c r="G2186" s="22">
        <v>12.155106192953578</v>
      </c>
      <c r="H2186" s="22">
        <v>0.96000652343855508</v>
      </c>
      <c r="I2186" s="22">
        <v>49929.255910987486</v>
      </c>
      <c r="J2186" s="22">
        <v>1198505.7440890125</v>
      </c>
      <c r="K2186" s="23">
        <v>2.8699999999999998E-11</v>
      </c>
    </row>
    <row r="2187" spans="1:11">
      <c r="A2187" s="20" t="s">
        <v>4474</v>
      </c>
      <c r="B2187" s="21" t="s">
        <v>24</v>
      </c>
      <c r="C2187" s="20" t="s">
        <v>111</v>
      </c>
      <c r="D2187" s="20" t="s">
        <v>112</v>
      </c>
      <c r="E2187" s="20" t="s">
        <v>346</v>
      </c>
      <c r="F2187" s="20" t="s">
        <v>4475</v>
      </c>
      <c r="G2187" s="22">
        <v>12.155108942801659</v>
      </c>
      <c r="H2187" s="22">
        <v>0.96000633221128939</v>
      </c>
      <c r="I2187" s="22">
        <v>57850.56050069537</v>
      </c>
      <c r="J2187" s="22">
        <v>1388642.4394993046</v>
      </c>
      <c r="K2187" s="23">
        <v>5.3415999999999999E-11</v>
      </c>
    </row>
    <row r="2188" spans="1:11">
      <c r="A2188" s="20" t="s">
        <v>4476</v>
      </c>
      <c r="B2188" s="21" t="s">
        <v>24</v>
      </c>
      <c r="C2188" s="20" t="s">
        <v>111</v>
      </c>
      <c r="D2188" s="20" t="s">
        <v>112</v>
      </c>
      <c r="E2188" s="20" t="s">
        <v>346</v>
      </c>
      <c r="F2188" s="20" t="s">
        <v>4477</v>
      </c>
      <c r="G2188" s="22">
        <v>18.626454714944558</v>
      </c>
      <c r="H2188" s="22">
        <v>0.50998228686060099</v>
      </c>
      <c r="I2188" s="22">
        <v>499377.05146036152</v>
      </c>
      <c r="J2188" s="22">
        <v>519722.94853963848</v>
      </c>
      <c r="K2188" s="23">
        <v>5.5599999999999997E-12</v>
      </c>
    </row>
    <row r="2189" spans="1:11">
      <c r="A2189" s="20" t="s">
        <v>4478</v>
      </c>
      <c r="B2189" s="21" t="s">
        <v>24</v>
      </c>
      <c r="C2189" s="20" t="s">
        <v>111</v>
      </c>
      <c r="D2189" s="20" t="s">
        <v>112</v>
      </c>
      <c r="E2189" s="20" t="s">
        <v>346</v>
      </c>
      <c r="F2189" s="20" t="s">
        <v>209</v>
      </c>
      <c r="G2189" s="22">
        <v>15.606706565745467</v>
      </c>
      <c r="H2189" s="22">
        <v>0.71997868110254049</v>
      </c>
      <c r="I2189" s="22">
        <v>159080.11126564676</v>
      </c>
      <c r="J2189" s="22">
        <v>409019.88873435324</v>
      </c>
      <c r="K2189" s="23">
        <v>3.8600000000000001E-12</v>
      </c>
    </row>
    <row r="2190" spans="1:11">
      <c r="A2190" s="20" t="s">
        <v>4479</v>
      </c>
      <c r="B2190" s="21" t="s">
        <v>24</v>
      </c>
      <c r="C2190" s="20" t="s">
        <v>113</v>
      </c>
      <c r="D2190" s="20" t="s">
        <v>114</v>
      </c>
      <c r="E2190" s="20" t="s">
        <v>197</v>
      </c>
      <c r="F2190" s="20" t="s">
        <v>4480</v>
      </c>
      <c r="G2190" s="22">
        <v>19.058381171067737</v>
      </c>
      <c r="H2190" s="22">
        <v>0.47994567655996273</v>
      </c>
      <c r="I2190" s="22">
        <v>271780.38942976343</v>
      </c>
      <c r="J2190" s="22">
        <v>250819.61057023652</v>
      </c>
      <c r="K2190" s="23">
        <v>8.0600000000000008E-12</v>
      </c>
    </row>
    <row r="2191" spans="1:11">
      <c r="A2191" s="20" t="s">
        <v>4481</v>
      </c>
      <c r="B2191" s="21" t="s">
        <v>24</v>
      </c>
      <c r="C2191" s="20" t="s">
        <v>111</v>
      </c>
      <c r="D2191" s="20" t="s">
        <v>112</v>
      </c>
      <c r="E2191" s="20" t="s">
        <v>197</v>
      </c>
      <c r="F2191" s="20" t="s">
        <v>4482</v>
      </c>
      <c r="G2191" s="22">
        <v>18.1940690531667</v>
      </c>
      <c r="H2191" s="22">
        <v>0.54005083079508343</v>
      </c>
      <c r="I2191" s="22">
        <v>217142.00278164112</v>
      </c>
      <c r="J2191" s="22">
        <v>254957.99721835888</v>
      </c>
      <c r="K2191" s="23">
        <v>2.4200000000000002E-12</v>
      </c>
    </row>
    <row r="2192" spans="1:11">
      <c r="A2192" s="20" t="s">
        <v>4483</v>
      </c>
      <c r="B2192" s="21" t="s">
        <v>24</v>
      </c>
      <c r="C2192" s="20" t="s">
        <v>111</v>
      </c>
      <c r="D2192" s="20" t="s">
        <v>112</v>
      </c>
      <c r="E2192" s="20" t="s">
        <v>197</v>
      </c>
      <c r="F2192" s="20" t="s">
        <v>4484</v>
      </c>
      <c r="G2192" s="22">
        <v>17.76302797586396</v>
      </c>
      <c r="H2192" s="22">
        <v>0.57002587094131019</v>
      </c>
      <c r="I2192" s="22">
        <v>235152.85118219745</v>
      </c>
      <c r="J2192" s="22">
        <v>311747.14881780255</v>
      </c>
      <c r="K2192" s="23">
        <v>7.1399999999999999E-12</v>
      </c>
    </row>
    <row r="2193" spans="1:11">
      <c r="A2193" s="20" t="s">
        <v>4485</v>
      </c>
      <c r="B2193" s="21" t="s">
        <v>24</v>
      </c>
      <c r="C2193" s="20" t="s">
        <v>111</v>
      </c>
      <c r="D2193" s="20" t="s">
        <v>112</v>
      </c>
      <c r="E2193" s="20" t="s">
        <v>197</v>
      </c>
      <c r="F2193" s="20" t="s">
        <v>4486</v>
      </c>
      <c r="G2193" s="22">
        <v>18.189341855242702</v>
      </c>
      <c r="H2193" s="22">
        <v>0.54037956500398454</v>
      </c>
      <c r="I2193" s="22">
        <v>266074.26981919335</v>
      </c>
      <c r="J2193" s="22">
        <v>312825.73018080665</v>
      </c>
      <c r="K2193" s="23">
        <v>4.6599999999999999E-12</v>
      </c>
    </row>
    <row r="2194" spans="1:11">
      <c r="A2194" s="20" t="s">
        <v>4487</v>
      </c>
      <c r="B2194" s="21" t="s">
        <v>24</v>
      </c>
      <c r="C2194" s="20" t="s">
        <v>111</v>
      </c>
      <c r="D2194" s="20" t="s">
        <v>112</v>
      </c>
      <c r="E2194" s="20" t="s">
        <v>261</v>
      </c>
      <c r="F2194" s="20" t="s">
        <v>4488</v>
      </c>
      <c r="G2194" s="22">
        <v>17.332448424756116</v>
      </c>
      <c r="H2194" s="22">
        <v>0.59996881608093777</v>
      </c>
      <c r="I2194" s="22">
        <v>250139.49930458961</v>
      </c>
      <c r="J2194" s="22">
        <v>375160.50069541042</v>
      </c>
      <c r="K2194" s="23">
        <v>4.1999999999999999E-12</v>
      </c>
    </row>
    <row r="2195" spans="1:11">
      <c r="A2195" s="20" t="s">
        <v>4489</v>
      </c>
      <c r="B2195" s="21" t="s">
        <v>24</v>
      </c>
      <c r="C2195" s="20" t="s">
        <v>111</v>
      </c>
      <c r="D2195" s="20" t="s">
        <v>112</v>
      </c>
      <c r="E2195" s="20" t="s">
        <v>261</v>
      </c>
      <c r="F2195" s="20" t="s">
        <v>4490</v>
      </c>
      <c r="G2195" s="22">
        <v>17.763998957247132</v>
      </c>
      <c r="H2195" s="22">
        <v>0.56995834789658328</v>
      </c>
      <c r="I2195" s="22">
        <v>329927.95549374132</v>
      </c>
      <c r="J2195" s="22">
        <v>437272.04450625868</v>
      </c>
      <c r="K2195" s="23">
        <v>4.4200000000000001E-12</v>
      </c>
    </row>
    <row r="2196" spans="1:11">
      <c r="A2196" s="20" t="s">
        <v>4491</v>
      </c>
      <c r="B2196" s="21" t="s">
        <v>24</v>
      </c>
      <c r="C2196" s="20" t="s">
        <v>111</v>
      </c>
      <c r="D2196" s="20" t="s">
        <v>112</v>
      </c>
      <c r="E2196" s="20" t="s">
        <v>200</v>
      </c>
      <c r="F2196" s="20" t="s">
        <v>4492</v>
      </c>
      <c r="G2196" s="22">
        <v>16.756883901596893</v>
      </c>
      <c r="H2196" s="22">
        <v>0.63999416539659992</v>
      </c>
      <c r="I2196" s="22">
        <v>250240.05563282338</v>
      </c>
      <c r="J2196" s="22">
        <v>444859.94436717662</v>
      </c>
      <c r="K2196" s="23">
        <v>5.2599999999999998E-12</v>
      </c>
    </row>
    <row r="2197" spans="1:11">
      <c r="A2197" s="20" t="s">
        <v>4493</v>
      </c>
      <c r="B2197" s="21" t="s">
        <v>24</v>
      </c>
      <c r="C2197" s="20" t="s">
        <v>111</v>
      </c>
      <c r="D2197" s="20" t="s">
        <v>112</v>
      </c>
      <c r="E2197" s="20" t="s">
        <v>197</v>
      </c>
      <c r="F2197" s="20" t="s">
        <v>4494</v>
      </c>
      <c r="G2197" s="22">
        <v>17.045078275788118</v>
      </c>
      <c r="H2197" s="22">
        <v>0.61995283200360796</v>
      </c>
      <c r="I2197" s="22">
        <v>177215.99443671762</v>
      </c>
      <c r="J2197" s="22">
        <v>289084.00556328241</v>
      </c>
      <c r="K2197" s="23">
        <v>4.8400000000000004E-12</v>
      </c>
    </row>
    <row r="2198" spans="1:11">
      <c r="A2198" s="20" t="s">
        <v>4495</v>
      </c>
      <c r="B2198" s="21" t="s">
        <v>24</v>
      </c>
      <c r="C2198" s="20" t="s">
        <v>111</v>
      </c>
      <c r="D2198" s="20" t="s">
        <v>112</v>
      </c>
      <c r="E2198" s="20" t="s">
        <v>346</v>
      </c>
      <c r="F2198" s="20" t="s">
        <v>4496</v>
      </c>
      <c r="G2198" s="22">
        <v>16.181953704087125</v>
      </c>
      <c r="H2198" s="22">
        <v>0.6799754030537466</v>
      </c>
      <c r="I2198" s="22">
        <v>115924.1098748261</v>
      </c>
      <c r="J2198" s="22">
        <v>246310.8901251739</v>
      </c>
      <c r="K2198" s="23">
        <v>2.1199999999999999E-12</v>
      </c>
    </row>
    <row r="2199" spans="1:11">
      <c r="A2199" s="20" t="s">
        <v>4497</v>
      </c>
      <c r="B2199" s="21" t="s">
        <v>24</v>
      </c>
      <c r="C2199" s="20" t="s">
        <v>111</v>
      </c>
      <c r="D2199" s="20" t="s">
        <v>112</v>
      </c>
      <c r="E2199" s="20" t="s">
        <v>346</v>
      </c>
      <c r="F2199" s="20" t="s">
        <v>4498</v>
      </c>
      <c r="G2199" s="22">
        <v>16.181982677672657</v>
      </c>
      <c r="H2199" s="22">
        <v>0.67997338820078879</v>
      </c>
      <c r="I2199" s="22">
        <v>140075.96801112653</v>
      </c>
      <c r="J2199" s="22">
        <v>297625.03198887344</v>
      </c>
      <c r="K2199" s="23">
        <v>6.2600000000000004E-12</v>
      </c>
    </row>
    <row r="2200" spans="1:11">
      <c r="A2200" s="20" t="s">
        <v>4499</v>
      </c>
      <c r="B2200" s="21" t="s">
        <v>24</v>
      </c>
      <c r="C2200" s="20" t="s">
        <v>111</v>
      </c>
      <c r="D2200" s="20" t="s">
        <v>112</v>
      </c>
      <c r="E2200" s="20" t="s">
        <v>346</v>
      </c>
      <c r="F2200" s="20" t="s">
        <v>4500</v>
      </c>
      <c r="G2200" s="22">
        <v>12.155098438637982</v>
      </c>
      <c r="H2200" s="22">
        <v>0.96000706268164249</v>
      </c>
      <c r="I2200" s="22">
        <v>119543.72878998613</v>
      </c>
      <c r="J2200" s="22">
        <v>2869577.2712100139</v>
      </c>
      <c r="K2200" s="23">
        <v>4.7640000000000003E-11</v>
      </c>
    </row>
    <row r="2201" spans="1:11">
      <c r="A2201" s="20" t="s">
        <v>4501</v>
      </c>
      <c r="B2201" s="21" t="s">
        <v>24</v>
      </c>
      <c r="C2201" s="20" t="s">
        <v>113</v>
      </c>
      <c r="D2201" s="20" t="s">
        <v>114</v>
      </c>
      <c r="E2201" s="20" t="s">
        <v>3223</v>
      </c>
      <c r="F2201" s="20" t="s">
        <v>4502</v>
      </c>
      <c r="G2201" s="22">
        <v>20.350229042601924</v>
      </c>
      <c r="H2201" s="22">
        <v>0.39010924599430291</v>
      </c>
      <c r="I2201" s="22">
        <v>266278.30319888733</v>
      </c>
      <c r="J2201" s="22">
        <v>170321.69680111264</v>
      </c>
      <c r="K2201" s="23">
        <v>4.9400000000000004E-12</v>
      </c>
    </row>
    <row r="2202" spans="1:11">
      <c r="A2202" s="20" t="s">
        <v>4503</v>
      </c>
      <c r="B2202" s="21" t="s">
        <v>24</v>
      </c>
      <c r="C2202" s="20" t="s">
        <v>111</v>
      </c>
      <c r="D2202" s="20" t="s">
        <v>112</v>
      </c>
      <c r="E2202" s="20" t="s">
        <v>346</v>
      </c>
      <c r="F2202" s="20" t="s">
        <v>4504</v>
      </c>
      <c r="G2202" s="22">
        <v>12.15510029095884</v>
      </c>
      <c r="H2202" s="22">
        <v>0.96000693386934355</v>
      </c>
      <c r="I2202" s="22">
        <v>126868.80389429754</v>
      </c>
      <c r="J2202" s="22">
        <v>3045401.1961057023</v>
      </c>
      <c r="K2202" s="23">
        <v>1.7920000000000001E-11</v>
      </c>
    </row>
    <row r="2203" spans="1:11">
      <c r="A2203" s="20" t="s">
        <v>4505</v>
      </c>
      <c r="B2203" s="21" t="s">
        <v>24</v>
      </c>
      <c r="C2203" s="20" t="s">
        <v>111</v>
      </c>
      <c r="D2203" s="20" t="s">
        <v>112</v>
      </c>
      <c r="E2203" s="20" t="s">
        <v>261</v>
      </c>
      <c r="F2203" s="20" t="s">
        <v>4506</v>
      </c>
      <c r="G2203" s="22">
        <v>17.33151843084207</v>
      </c>
      <c r="H2203" s="22">
        <v>0.60003348881487695</v>
      </c>
      <c r="I2203" s="22">
        <v>236540.19471488177</v>
      </c>
      <c r="J2203" s="22">
        <v>354859.80528511823</v>
      </c>
      <c r="K2203" s="23">
        <v>3.1599999999999999E-12</v>
      </c>
    </row>
    <row r="2204" spans="1:11">
      <c r="A2204" s="20" t="s">
        <v>4507</v>
      </c>
      <c r="B2204" s="21" t="s">
        <v>24</v>
      </c>
      <c r="C2204" s="20" t="s">
        <v>111</v>
      </c>
      <c r="D2204" s="20" t="s">
        <v>112</v>
      </c>
      <c r="E2204" s="20" t="s">
        <v>200</v>
      </c>
      <c r="F2204" s="20" t="s">
        <v>648</v>
      </c>
      <c r="G2204" s="22">
        <v>13.449067383633002</v>
      </c>
      <c r="H2204" s="22">
        <v>0.8700231304844922</v>
      </c>
      <c r="I2204" s="22">
        <v>77349.235048678689</v>
      </c>
      <c r="J2204" s="22">
        <v>517750.7649513213</v>
      </c>
      <c r="K2204" s="23">
        <v>3.7680000000000001E-12</v>
      </c>
    </row>
    <row r="2205" spans="1:11">
      <c r="A2205" s="20" t="s">
        <v>4508</v>
      </c>
      <c r="B2205" s="21" t="s">
        <v>24</v>
      </c>
      <c r="C2205" s="20" t="s">
        <v>111</v>
      </c>
      <c r="D2205" s="20" t="s">
        <v>112</v>
      </c>
      <c r="E2205" s="20" t="s">
        <v>346</v>
      </c>
      <c r="F2205" s="20" t="s">
        <v>4509</v>
      </c>
      <c r="G2205" s="22">
        <v>11.867642717939262</v>
      </c>
      <c r="H2205" s="22">
        <v>0.97999702935053812</v>
      </c>
      <c r="I2205" s="22">
        <v>48384.425591098669</v>
      </c>
      <c r="J2205" s="22">
        <v>2370477.5744089014</v>
      </c>
      <c r="K2205" s="23">
        <v>1.5748E-11</v>
      </c>
    </row>
    <row r="2206" spans="1:11">
      <c r="A2206" s="20" t="s">
        <v>4510</v>
      </c>
      <c r="B2206" s="21" t="s">
        <v>24</v>
      </c>
      <c r="C2206" s="20" t="s">
        <v>111</v>
      </c>
      <c r="D2206" s="20" t="s">
        <v>112</v>
      </c>
      <c r="E2206" s="20" t="s">
        <v>381</v>
      </c>
      <c r="F2206" s="20" t="s">
        <v>4511</v>
      </c>
      <c r="G2206" s="22">
        <v>11.867636728938656</v>
      </c>
      <c r="H2206" s="22">
        <v>0.97999744583180415</v>
      </c>
      <c r="I2206" s="22">
        <v>61964.072322670458</v>
      </c>
      <c r="J2206" s="22">
        <v>3035843.9276773296</v>
      </c>
      <c r="K2206" s="23">
        <v>7.5799999999999996E-12</v>
      </c>
    </row>
    <row r="2207" spans="1:11">
      <c r="A2207" s="20" t="s">
        <v>4512</v>
      </c>
      <c r="B2207" s="21" t="s">
        <v>24</v>
      </c>
      <c r="C2207" s="20" t="s">
        <v>111</v>
      </c>
      <c r="D2207" s="20" t="s">
        <v>112</v>
      </c>
      <c r="E2207" s="20" t="s">
        <v>252</v>
      </c>
      <c r="F2207" s="20" t="s">
        <v>4513</v>
      </c>
      <c r="G2207" s="22">
        <v>11.867635471774122</v>
      </c>
      <c r="H2207" s="22">
        <v>0.97999753325631977</v>
      </c>
      <c r="I2207" s="22">
        <v>27011.171070931825</v>
      </c>
      <c r="J2207" s="22">
        <v>1323380.8289290683</v>
      </c>
      <c r="K2207" s="23">
        <v>2.0128000000000001E-11</v>
      </c>
    </row>
    <row r="2208" spans="1:11">
      <c r="A2208" s="20" t="s">
        <v>4514</v>
      </c>
      <c r="B2208" s="21" t="s">
        <v>24</v>
      </c>
      <c r="C2208" s="20" t="s">
        <v>111</v>
      </c>
      <c r="D2208" s="20" t="s">
        <v>112</v>
      </c>
      <c r="E2208" s="20" t="s">
        <v>200</v>
      </c>
      <c r="F2208" s="20" t="s">
        <v>4515</v>
      </c>
      <c r="G2208" s="22">
        <v>11.867636275977057</v>
      </c>
      <c r="H2208" s="22">
        <v>0.97999747733121989</v>
      </c>
      <c r="I2208" s="22">
        <v>13940.018080667553</v>
      </c>
      <c r="J2208" s="22">
        <v>682972.98191933241</v>
      </c>
      <c r="K2208" s="23">
        <v>4.544E-12</v>
      </c>
    </row>
    <row r="2209" spans="1:11">
      <c r="A2209" s="20" t="s">
        <v>4516</v>
      </c>
      <c r="B2209" s="21" t="s">
        <v>24</v>
      </c>
      <c r="C2209" s="20" t="s">
        <v>111</v>
      </c>
      <c r="D2209" s="20" t="s">
        <v>112</v>
      </c>
      <c r="E2209" s="20" t="s">
        <v>200</v>
      </c>
      <c r="F2209" s="20" t="s">
        <v>4517</v>
      </c>
      <c r="G2209" s="22">
        <v>11.867646686383372</v>
      </c>
      <c r="H2209" s="22">
        <v>0.97999675338085035</v>
      </c>
      <c r="I2209" s="22">
        <v>14216.987482614708</v>
      </c>
      <c r="J2209" s="22">
        <v>696517.0125173853</v>
      </c>
      <c r="K2209" s="23">
        <v>4.0880000000000004E-12</v>
      </c>
    </row>
    <row r="2210" spans="1:11">
      <c r="A2210" s="20" t="s">
        <v>4518</v>
      </c>
      <c r="B2210" s="21" t="s">
        <v>24</v>
      </c>
      <c r="C2210" s="20" t="s">
        <v>111</v>
      </c>
      <c r="D2210" s="20" t="s">
        <v>112</v>
      </c>
      <c r="E2210" s="20" t="s">
        <v>346</v>
      </c>
      <c r="F2210" s="20" t="s">
        <v>4519</v>
      </c>
      <c r="G2210" s="22">
        <v>11.86763332163193</v>
      </c>
      <c r="H2210" s="22">
        <v>0.97999768277942079</v>
      </c>
      <c r="I2210" s="22">
        <v>53788.951321279506</v>
      </c>
      <c r="J2210" s="22">
        <v>2635347.0486787204</v>
      </c>
      <c r="K2210" s="23">
        <v>6.5799999999999998E-12</v>
      </c>
    </row>
    <row r="2211" spans="1:11">
      <c r="A2211" s="20" t="s">
        <v>4520</v>
      </c>
      <c r="B2211" s="21" t="s">
        <v>24</v>
      </c>
      <c r="C2211" s="20" t="s">
        <v>111</v>
      </c>
      <c r="D2211" s="20" t="s">
        <v>112</v>
      </c>
      <c r="E2211" s="20" t="s">
        <v>381</v>
      </c>
      <c r="F2211" s="20" t="s">
        <v>4521</v>
      </c>
      <c r="G2211" s="22">
        <v>11.867633059665641</v>
      </c>
      <c r="H2211" s="22">
        <v>0.97999770099682604</v>
      </c>
      <c r="I2211" s="22">
        <v>47340.221140472939</v>
      </c>
      <c r="J2211" s="22">
        <v>2319398.7788595269</v>
      </c>
      <c r="K2211" s="23">
        <v>3.3883999999999999E-11</v>
      </c>
    </row>
    <row r="2212" spans="1:11">
      <c r="A2212" s="20" t="s">
        <v>4522</v>
      </c>
      <c r="B2212" s="21" t="s">
        <v>24</v>
      </c>
      <c r="C2212" s="20" t="s">
        <v>111</v>
      </c>
      <c r="D2212" s="20" t="s">
        <v>112</v>
      </c>
      <c r="E2212" s="20" t="s">
        <v>346</v>
      </c>
      <c r="F2212" s="20" t="s">
        <v>4523</v>
      </c>
      <c r="G2212" s="22">
        <v>11.867633354931238</v>
      </c>
      <c r="H2212" s="22">
        <v>0.97999768046375257</v>
      </c>
      <c r="I2212" s="22">
        <v>21979.988873435283</v>
      </c>
      <c r="J2212" s="22">
        <v>1076892.0111265648</v>
      </c>
      <c r="K2212" s="23">
        <v>5.4812E-11</v>
      </c>
    </row>
    <row r="2213" spans="1:11">
      <c r="A2213" s="20" t="s">
        <v>4524</v>
      </c>
      <c r="B2213" s="21" t="s">
        <v>24</v>
      </c>
      <c r="C2213" s="20" t="s">
        <v>111</v>
      </c>
      <c r="D2213" s="20" t="s">
        <v>112</v>
      </c>
      <c r="E2213" s="20" t="s">
        <v>346</v>
      </c>
      <c r="F2213" s="20" t="s">
        <v>4525</v>
      </c>
      <c r="G2213" s="22">
        <v>11.867628287530051</v>
      </c>
      <c r="H2213" s="22">
        <v>0.97999803285604647</v>
      </c>
      <c r="I2213" s="22">
        <v>22173.08066759396</v>
      </c>
      <c r="J2213" s="22">
        <v>1086371.919332406</v>
      </c>
      <c r="K2213" s="23">
        <v>4.8040000000000003E-11</v>
      </c>
    </row>
    <row r="2214" spans="1:11">
      <c r="A2214" s="20" t="s">
        <v>4526</v>
      </c>
      <c r="B2214" s="21" t="s">
        <v>24</v>
      </c>
      <c r="C2214" s="20" t="s">
        <v>111</v>
      </c>
      <c r="D2214" s="20" t="s">
        <v>112</v>
      </c>
      <c r="E2214" s="20" t="s">
        <v>346</v>
      </c>
      <c r="F2214" s="20" t="s">
        <v>4527</v>
      </c>
      <c r="G2214" s="22">
        <v>11.867636870589578</v>
      </c>
      <c r="H2214" s="22">
        <v>0.97999743598125322</v>
      </c>
      <c r="I2214" s="22">
        <v>46945.97774687066</v>
      </c>
      <c r="J2214" s="22">
        <v>2300052.0222531292</v>
      </c>
      <c r="K2214" s="23">
        <v>8.7720000000000002E-12</v>
      </c>
    </row>
    <row r="2215" spans="1:11">
      <c r="A2215" s="20" t="s">
        <v>4528</v>
      </c>
      <c r="B2215" s="21" t="s">
        <v>24</v>
      </c>
      <c r="C2215" s="20" t="s">
        <v>113</v>
      </c>
      <c r="D2215" s="20" t="s">
        <v>114</v>
      </c>
      <c r="E2215" s="20" t="s">
        <v>346</v>
      </c>
      <c r="F2215" s="20" t="s">
        <v>4529</v>
      </c>
      <c r="G2215" s="22">
        <v>19.2018281535649</v>
      </c>
      <c r="H2215" s="22">
        <v>0.46997022576043812</v>
      </c>
      <c r="I2215" s="22">
        <v>869778.85952712107</v>
      </c>
      <c r="J2215" s="22">
        <v>771221.14047287893</v>
      </c>
      <c r="K2215" s="23">
        <v>2E-14</v>
      </c>
    </row>
    <row r="2216" spans="1:11">
      <c r="A2216" s="20" t="s">
        <v>4530</v>
      </c>
      <c r="B2216" s="21" t="s">
        <v>24</v>
      </c>
      <c r="C2216" s="20" t="s">
        <v>113</v>
      </c>
      <c r="D2216" s="20" t="s">
        <v>114</v>
      </c>
      <c r="E2216" s="20" t="s">
        <v>213</v>
      </c>
      <c r="F2216" s="20" t="s">
        <v>4531</v>
      </c>
      <c r="G2216" s="22">
        <v>25.577277840269968</v>
      </c>
      <c r="H2216" s="22">
        <v>2.6614892888041235E-2</v>
      </c>
      <c r="I2216" s="22">
        <v>432669.68011126568</v>
      </c>
      <c r="J2216" s="22">
        <v>11830.31988873433</v>
      </c>
      <c r="K2216" s="23">
        <v>8.5539999999999993E-12</v>
      </c>
    </row>
    <row r="2217" spans="1:11">
      <c r="A2217" s="20" t="s">
        <v>4532</v>
      </c>
      <c r="B2217" s="21" t="s">
        <v>24</v>
      </c>
      <c r="C2217" s="20" t="s">
        <v>113</v>
      </c>
      <c r="D2217" s="20" t="s">
        <v>114</v>
      </c>
      <c r="E2217" s="20" t="s">
        <v>200</v>
      </c>
      <c r="F2217" s="20" t="s">
        <v>4533</v>
      </c>
      <c r="G2217" s="22">
        <v>19.202380614992208</v>
      </c>
      <c r="H2217" s="22">
        <v>0.46993180702418585</v>
      </c>
      <c r="I2217" s="22">
        <v>374069.12378303206</v>
      </c>
      <c r="J2217" s="22">
        <v>331630.87621696794</v>
      </c>
      <c r="K2217" s="23">
        <v>1.6E-13</v>
      </c>
    </row>
    <row r="2218" spans="1:11">
      <c r="A2218" s="20" t="s">
        <v>4534</v>
      </c>
      <c r="B2218" s="21" t="s">
        <v>24</v>
      </c>
      <c r="C2218" s="20" t="s">
        <v>111</v>
      </c>
      <c r="D2218" s="20" t="s">
        <v>112</v>
      </c>
      <c r="E2218" s="20" t="s">
        <v>346</v>
      </c>
      <c r="F2218" s="20" t="s">
        <v>4535</v>
      </c>
      <c r="G2218" s="22">
        <v>14.887751948180055</v>
      </c>
      <c r="H2218" s="22">
        <v>0.76997552516133139</v>
      </c>
      <c r="I2218" s="22">
        <v>699573.43532684282</v>
      </c>
      <c r="J2218" s="22">
        <v>2341726.5646731569</v>
      </c>
      <c r="K2218" s="23">
        <v>3.7080000000000003E-11</v>
      </c>
    </row>
    <row r="2219" spans="1:11">
      <c r="A2219" s="20" t="s">
        <v>4536</v>
      </c>
      <c r="B2219" s="21" t="s">
        <v>24</v>
      </c>
      <c r="C2219" s="20" t="s">
        <v>111</v>
      </c>
      <c r="D2219" s="20" t="s">
        <v>112</v>
      </c>
      <c r="E2219" s="20" t="s">
        <v>346</v>
      </c>
      <c r="F2219" s="20" t="s">
        <v>4537</v>
      </c>
      <c r="G2219" s="22">
        <v>12.155093442696808</v>
      </c>
      <c r="H2219" s="22">
        <v>0.9600074101045335</v>
      </c>
      <c r="I2219" s="22">
        <v>58587.624478442398</v>
      </c>
      <c r="J2219" s="22">
        <v>1406374.3755215576</v>
      </c>
      <c r="K2219" s="23">
        <v>2.9503999999999997E-11</v>
      </c>
    </row>
    <row r="2220" spans="1:11">
      <c r="A2220" s="20" t="s">
        <v>4538</v>
      </c>
      <c r="B2220" s="21" t="s">
        <v>24</v>
      </c>
      <c r="C2220" s="20" t="s">
        <v>111</v>
      </c>
      <c r="D2220" s="20" t="s">
        <v>112</v>
      </c>
      <c r="E2220" s="20" t="s">
        <v>346</v>
      </c>
      <c r="F2220" s="20" t="s">
        <v>4539</v>
      </c>
      <c r="G2220" s="22">
        <v>12.155093980804795</v>
      </c>
      <c r="H2220" s="22">
        <v>0.96000737268395031</v>
      </c>
      <c r="I2220" s="22">
        <v>52615.940194714931</v>
      </c>
      <c r="J2220" s="22">
        <v>1263025.0598052852</v>
      </c>
      <c r="K2220" s="23">
        <v>5.7003999999999999E-11</v>
      </c>
    </row>
    <row r="2221" spans="1:11">
      <c r="A2221" s="20" t="s">
        <v>4540</v>
      </c>
      <c r="B2221" s="21" t="s">
        <v>24</v>
      </c>
      <c r="C2221" s="20" t="s">
        <v>111</v>
      </c>
      <c r="D2221" s="20" t="s">
        <v>112</v>
      </c>
      <c r="E2221" s="20" t="s">
        <v>200</v>
      </c>
      <c r="F2221" s="20" t="s">
        <v>4541</v>
      </c>
      <c r="G2221" s="22">
        <v>16.037099201296446</v>
      </c>
      <c r="H2221" s="22">
        <v>0.69004873426311231</v>
      </c>
      <c r="I2221" s="22">
        <v>267766.89847009728</v>
      </c>
      <c r="J2221" s="22">
        <v>596133.10152990278</v>
      </c>
      <c r="K2221" s="23">
        <v>5.1400000000000003E-12</v>
      </c>
    </row>
    <row r="2222" spans="1:11">
      <c r="A2222" s="20" t="s">
        <v>4542</v>
      </c>
      <c r="B2222" s="21" t="s">
        <v>24</v>
      </c>
      <c r="C2222" s="20" t="s">
        <v>111</v>
      </c>
      <c r="D2222" s="20" t="s">
        <v>112</v>
      </c>
      <c r="E2222" s="20" t="s">
        <v>200</v>
      </c>
      <c r="F2222" s="20" t="s">
        <v>4543</v>
      </c>
      <c r="G2222" s="22">
        <v>16.181592039800996</v>
      </c>
      <c r="H2222" s="22">
        <v>0.68000055356043143</v>
      </c>
      <c r="I2222" s="22">
        <v>237983.58831710715</v>
      </c>
      <c r="J2222" s="22">
        <v>505716.41168289288</v>
      </c>
      <c r="K2222" s="23">
        <v>1.3399999999999999E-12</v>
      </c>
    </row>
    <row r="2223" spans="1:11">
      <c r="A2223" s="20" t="s">
        <v>4544</v>
      </c>
      <c r="B2223" s="21" t="s">
        <v>24</v>
      </c>
      <c r="C2223" s="20" t="s">
        <v>111</v>
      </c>
      <c r="D2223" s="20" t="s">
        <v>112</v>
      </c>
      <c r="E2223" s="20" t="s">
        <v>801</v>
      </c>
      <c r="F2223" s="20" t="s">
        <v>4545</v>
      </c>
      <c r="G2223" s="22">
        <v>11.867438190426091</v>
      </c>
      <c r="H2223" s="22">
        <v>0.9800112524043052</v>
      </c>
      <c r="I2223" s="22">
        <v>1709.9374130737117</v>
      </c>
      <c r="J2223" s="22">
        <v>83835.062586926288</v>
      </c>
      <c r="K2223" s="23">
        <v>6.5600000000000006E-14</v>
      </c>
    </row>
    <row r="2224" spans="1:11">
      <c r="A2224" s="20" t="s">
        <v>4546</v>
      </c>
      <c r="B2224" s="21" t="s">
        <v>24</v>
      </c>
      <c r="C2224" s="20" t="s">
        <v>111</v>
      </c>
      <c r="D2224" s="20" t="s">
        <v>112</v>
      </c>
      <c r="E2224" s="20" t="s">
        <v>200</v>
      </c>
      <c r="F2224" s="20" t="s">
        <v>4547</v>
      </c>
      <c r="G2224" s="22">
        <v>11.867529635080908</v>
      </c>
      <c r="H2224" s="22">
        <v>0.98000489324889373</v>
      </c>
      <c r="I2224" s="22">
        <v>9332.9360222531159</v>
      </c>
      <c r="J2224" s="22">
        <v>457428.06397774688</v>
      </c>
      <c r="K2224" s="23">
        <v>1.2551999999999999E-12</v>
      </c>
    </row>
    <row r="2225" spans="1:11">
      <c r="A2225" s="20" t="s">
        <v>4548</v>
      </c>
      <c r="B2225" s="21" t="s">
        <v>24</v>
      </c>
      <c r="C2225" s="20" t="s">
        <v>111</v>
      </c>
      <c r="D2225" s="20" t="s">
        <v>112</v>
      </c>
      <c r="E2225" s="20" t="s">
        <v>200</v>
      </c>
      <c r="F2225" s="20" t="s">
        <v>4549</v>
      </c>
      <c r="G2225" s="22">
        <v>11.867540475246097</v>
      </c>
      <c r="H2225" s="22">
        <v>0.98000413941264974</v>
      </c>
      <c r="I2225" s="22">
        <v>11090.904033379693</v>
      </c>
      <c r="J2225" s="22">
        <v>543569.09596662025</v>
      </c>
      <c r="K2225" s="23">
        <v>3.3880000000000001E-12</v>
      </c>
    </row>
    <row r="2226" spans="1:11">
      <c r="A2226" s="20" t="s">
        <v>4550</v>
      </c>
      <c r="B2226" s="21" t="s">
        <v>24</v>
      </c>
      <c r="C2226" s="20" t="s">
        <v>111</v>
      </c>
      <c r="D2226" s="20" t="s">
        <v>112</v>
      </c>
      <c r="E2226" s="20" t="s">
        <v>381</v>
      </c>
      <c r="F2226" s="20" t="s">
        <v>4551</v>
      </c>
      <c r="G2226" s="22">
        <v>11.867584788755259</v>
      </c>
      <c r="H2226" s="22">
        <v>0.98000105780561475</v>
      </c>
      <c r="I2226" s="22">
        <v>147830.18080667633</v>
      </c>
      <c r="J2226" s="22">
        <v>7244069.8191933241</v>
      </c>
      <c r="K2226" s="23">
        <v>4.544E-11</v>
      </c>
    </row>
    <row r="2227" spans="1:11">
      <c r="A2227" s="20" t="s">
        <v>4552</v>
      </c>
      <c r="B2227" s="21" t="s">
        <v>24</v>
      </c>
      <c r="C2227" s="20" t="s">
        <v>111</v>
      </c>
      <c r="D2227" s="20" t="s">
        <v>112</v>
      </c>
      <c r="E2227" s="20" t="s">
        <v>378</v>
      </c>
      <c r="F2227" s="20" t="s">
        <v>4553</v>
      </c>
      <c r="G2227" s="22">
        <v>14.312064490213631</v>
      </c>
      <c r="H2227" s="22">
        <v>0.81000942349001182</v>
      </c>
      <c r="I2227" s="22">
        <v>490479.86230876204</v>
      </c>
      <c r="J2227" s="22">
        <v>2091121.137691238</v>
      </c>
      <c r="K2227" s="23">
        <v>2.0720000000000001E-11</v>
      </c>
    </row>
    <row r="2228" spans="1:11">
      <c r="A2228" s="20" t="s">
        <v>4554</v>
      </c>
      <c r="B2228" s="21" t="s">
        <v>24</v>
      </c>
      <c r="C2228" s="20" t="s">
        <v>111</v>
      </c>
      <c r="D2228" s="20" t="s">
        <v>112</v>
      </c>
      <c r="E2228" s="20" t="s">
        <v>197</v>
      </c>
      <c r="F2228" s="20" t="s">
        <v>4555</v>
      </c>
      <c r="G2228" s="22">
        <v>17.764004019090681</v>
      </c>
      <c r="H2228" s="22">
        <v>0.56995799589077323</v>
      </c>
      <c r="I2228" s="22">
        <v>342399.44367176638</v>
      </c>
      <c r="J2228" s="22">
        <v>453800.55632823362</v>
      </c>
      <c r="K2228" s="23">
        <v>4.92E-12</v>
      </c>
    </row>
    <row r="2229" spans="1:11">
      <c r="A2229" s="20" t="s">
        <v>4556</v>
      </c>
      <c r="B2229" s="21" t="s">
        <v>24</v>
      </c>
      <c r="C2229" s="20" t="s">
        <v>111</v>
      </c>
      <c r="D2229" s="20" t="s">
        <v>112</v>
      </c>
      <c r="E2229" s="20" t="s">
        <v>200</v>
      </c>
      <c r="F2229" s="20" t="s">
        <v>4557</v>
      </c>
      <c r="G2229" s="22">
        <v>16.180688134097927</v>
      </c>
      <c r="H2229" s="22">
        <v>0.6800634120933291</v>
      </c>
      <c r="I2229" s="22">
        <v>362648.12239221146</v>
      </c>
      <c r="J2229" s="22">
        <v>770851.87760778854</v>
      </c>
      <c r="K2229" s="23">
        <v>5.8199999999999998E-12</v>
      </c>
    </row>
    <row r="2230" spans="1:11">
      <c r="A2230" s="20" t="s">
        <v>4558</v>
      </c>
      <c r="B2230" s="21" t="s">
        <v>24</v>
      </c>
      <c r="C2230" s="20" t="s">
        <v>111</v>
      </c>
      <c r="D2230" s="20" t="s">
        <v>112</v>
      </c>
      <c r="E2230" s="20" t="s">
        <v>378</v>
      </c>
      <c r="F2230" s="20" t="s">
        <v>4559</v>
      </c>
      <c r="G2230" s="22">
        <v>11.867358985750485</v>
      </c>
      <c r="H2230" s="22">
        <v>0.9800167603789649</v>
      </c>
      <c r="I2230" s="22">
        <v>19431.382475660594</v>
      </c>
      <c r="J2230" s="22">
        <v>952952.61752433935</v>
      </c>
      <c r="K2230" s="23">
        <v>5.204E-12</v>
      </c>
    </row>
    <row r="2231" spans="1:11">
      <c r="A2231" s="20" t="s">
        <v>4560</v>
      </c>
      <c r="B2231" s="21" t="s">
        <v>24</v>
      </c>
      <c r="C2231" s="20" t="s">
        <v>111</v>
      </c>
      <c r="D2231" s="20" t="s">
        <v>112</v>
      </c>
      <c r="E2231" s="20" t="s">
        <v>378</v>
      </c>
      <c r="F2231" s="20" t="s">
        <v>4561</v>
      </c>
      <c r="G2231" s="22">
        <v>11.867380786757542</v>
      </c>
      <c r="H2231" s="22">
        <v>0.98001524431449638</v>
      </c>
      <c r="I2231" s="22">
        <v>16634.371349095993</v>
      </c>
      <c r="J2231" s="22">
        <v>815718.62865090405</v>
      </c>
      <c r="K2231" s="23">
        <v>4.7999999999999997E-13</v>
      </c>
    </row>
    <row r="2232" spans="1:11">
      <c r="A2232" s="20" t="s">
        <v>4562</v>
      </c>
      <c r="B2232" s="21" t="s">
        <v>24</v>
      </c>
      <c r="C2232" s="20" t="s">
        <v>111</v>
      </c>
      <c r="D2232" s="20" t="s">
        <v>112</v>
      </c>
      <c r="E2232" s="20" t="s">
        <v>378</v>
      </c>
      <c r="F2232" s="20" t="s">
        <v>4563</v>
      </c>
      <c r="G2232" s="22">
        <v>11.867376669651431</v>
      </c>
      <c r="H2232" s="22">
        <v>0.98001553062229263</v>
      </c>
      <c r="I2232" s="22">
        <v>17229.730180806677</v>
      </c>
      <c r="J2232" s="22">
        <v>844926.26981919329</v>
      </c>
      <c r="K2232" s="23">
        <v>3.128E-12</v>
      </c>
    </row>
    <row r="2233" spans="1:11">
      <c r="A2233" s="20" t="s">
        <v>4564</v>
      </c>
      <c r="B2233" s="21" t="s">
        <v>24</v>
      </c>
      <c r="C2233" s="20" t="s">
        <v>111</v>
      </c>
      <c r="D2233" s="20" t="s">
        <v>112</v>
      </c>
      <c r="E2233" s="20" t="s">
        <v>378</v>
      </c>
      <c r="F2233" s="20" t="s">
        <v>4565</v>
      </c>
      <c r="G2233" s="22">
        <v>11.86738038696617</v>
      </c>
      <c r="H2233" s="22">
        <v>0.98001527211639983</v>
      </c>
      <c r="I2233" s="22">
        <v>25667.385257301881</v>
      </c>
      <c r="J2233" s="22">
        <v>1258682.6147426981</v>
      </c>
      <c r="K2233" s="23">
        <v>2.3323999999999999E-11</v>
      </c>
    </row>
    <row r="2234" spans="1:11">
      <c r="A2234" s="20" t="s">
        <v>4566</v>
      </c>
      <c r="B2234" s="21" t="s">
        <v>24</v>
      </c>
      <c r="C2234" s="20" t="s">
        <v>111</v>
      </c>
      <c r="D2234" s="20" t="s">
        <v>112</v>
      </c>
      <c r="E2234" s="20" t="s">
        <v>381</v>
      </c>
      <c r="F2234" s="20" t="s">
        <v>4567</v>
      </c>
      <c r="G2234" s="22">
        <v>12.442733785227611</v>
      </c>
      <c r="H2234" s="22">
        <v>0.94000460464342062</v>
      </c>
      <c r="I2234" s="22">
        <v>342531.71070931869</v>
      </c>
      <c r="J2234" s="22">
        <v>5366768.2892906815</v>
      </c>
      <c r="K2234" s="23">
        <v>4.36E-12</v>
      </c>
    </row>
    <row r="2235" spans="1:11">
      <c r="A2235" s="20" t="s">
        <v>4568</v>
      </c>
      <c r="B2235" s="21" t="s">
        <v>24</v>
      </c>
      <c r="C2235" s="20" t="s">
        <v>111</v>
      </c>
      <c r="D2235" s="20" t="s">
        <v>112</v>
      </c>
      <c r="E2235" s="20" t="s">
        <v>200</v>
      </c>
      <c r="F2235" s="20" t="s">
        <v>4569</v>
      </c>
      <c r="G2235" s="22">
        <v>17.618715612879949</v>
      </c>
      <c r="H2235" s="22">
        <v>0.580061501190546</v>
      </c>
      <c r="I2235" s="22">
        <v>465585.81363004167</v>
      </c>
      <c r="J2235" s="22">
        <v>643114.18636995833</v>
      </c>
      <c r="K2235" s="23">
        <v>3.9600000000000001E-12</v>
      </c>
    </row>
    <row r="2236" spans="1:11">
      <c r="A2236" s="20" t="s">
        <v>4570</v>
      </c>
      <c r="B2236" s="21" t="s">
        <v>24</v>
      </c>
      <c r="C2236" s="20" t="s">
        <v>111</v>
      </c>
      <c r="D2236" s="20" t="s">
        <v>112</v>
      </c>
      <c r="E2236" s="20" t="s">
        <v>286</v>
      </c>
      <c r="F2236" s="20" t="s">
        <v>4571</v>
      </c>
      <c r="G2236" s="22">
        <v>14.312071038628108</v>
      </c>
      <c r="H2236" s="22">
        <v>0.81000896810652934</v>
      </c>
      <c r="I2236" s="22">
        <v>300375.6314325452</v>
      </c>
      <c r="J2236" s="22">
        <v>1280623.3685674549</v>
      </c>
      <c r="K2236" s="23">
        <v>6.0799999999999999E-11</v>
      </c>
    </row>
    <row r="2237" spans="1:11">
      <c r="A2237" s="20" t="s">
        <v>4572</v>
      </c>
      <c r="B2237" s="21" t="s">
        <v>24</v>
      </c>
      <c r="C2237" s="20" t="s">
        <v>111</v>
      </c>
      <c r="D2237" s="20" t="s">
        <v>112</v>
      </c>
      <c r="E2237" s="20" t="s">
        <v>197</v>
      </c>
      <c r="F2237" s="20" t="s">
        <v>4573</v>
      </c>
      <c r="G2237" s="22">
        <v>17.762736499185564</v>
      </c>
      <c r="H2237" s="22">
        <v>0.57004614052951574</v>
      </c>
      <c r="I2237" s="22">
        <v>343146.17524339346</v>
      </c>
      <c r="J2237" s="22">
        <v>454953.82475660654</v>
      </c>
      <c r="K2237" s="23">
        <v>8.6600000000000007E-12</v>
      </c>
    </row>
    <row r="2238" spans="1:11">
      <c r="A2238" s="20" t="s">
        <v>4574</v>
      </c>
      <c r="B2238" s="21" t="s">
        <v>24</v>
      </c>
      <c r="C2238" s="20" t="s">
        <v>111</v>
      </c>
      <c r="D2238" s="20" t="s">
        <v>112</v>
      </c>
      <c r="E2238" s="20" t="s">
        <v>197</v>
      </c>
      <c r="F2238" s="20" t="s">
        <v>4575</v>
      </c>
      <c r="G2238" s="22">
        <v>16.325413641233187</v>
      </c>
      <c r="H2238" s="22">
        <v>0.66999905137460458</v>
      </c>
      <c r="I2238" s="22">
        <v>277233.79694019468</v>
      </c>
      <c r="J2238" s="22">
        <v>562866.20305980532</v>
      </c>
      <c r="K2238" s="23">
        <v>4.0999999999999999E-12</v>
      </c>
    </row>
    <row r="2239" spans="1:11">
      <c r="A2239" s="20" t="s">
        <v>4576</v>
      </c>
      <c r="B2239" s="21" t="s">
        <v>24</v>
      </c>
      <c r="C2239" s="20" t="s">
        <v>113</v>
      </c>
      <c r="D2239" s="20" t="s">
        <v>114</v>
      </c>
      <c r="E2239" s="20" t="s">
        <v>197</v>
      </c>
      <c r="F2239" s="20" t="s">
        <v>4577</v>
      </c>
      <c r="G2239" s="22">
        <v>18.769988479262672</v>
      </c>
      <c r="H2239" s="22">
        <v>0.50000080116393109</v>
      </c>
      <c r="I2239" s="22">
        <v>260399.58275382468</v>
      </c>
      <c r="J2239" s="22">
        <v>260400.41724617532</v>
      </c>
      <c r="K2239" s="23">
        <v>3.5E-12</v>
      </c>
    </row>
    <row r="2240" spans="1:11">
      <c r="A2240" s="20" t="s">
        <v>4578</v>
      </c>
      <c r="B2240" s="21" t="s">
        <v>24</v>
      </c>
      <c r="C2240" s="20" t="s">
        <v>111</v>
      </c>
      <c r="D2240" s="20" t="s">
        <v>112</v>
      </c>
      <c r="E2240" s="20" t="s">
        <v>3059</v>
      </c>
      <c r="F2240" s="20" t="s">
        <v>4579</v>
      </c>
      <c r="G2240" s="22">
        <v>12.58661811094299</v>
      </c>
      <c r="H2240" s="22">
        <v>0.92999874054638465</v>
      </c>
      <c r="I2240" s="22">
        <v>5459.1182197496464</v>
      </c>
      <c r="J2240" s="22">
        <v>72526.881780250347</v>
      </c>
      <c r="K2240" s="23">
        <v>5.46E-13</v>
      </c>
    </row>
    <row r="2241" spans="1:11">
      <c r="A2241" s="20" t="s">
        <v>4580</v>
      </c>
      <c r="B2241" s="21" t="s">
        <v>24</v>
      </c>
      <c r="C2241" s="20" t="s">
        <v>111</v>
      </c>
      <c r="D2241" s="20" t="s">
        <v>112</v>
      </c>
      <c r="E2241" s="20" t="s">
        <v>346</v>
      </c>
      <c r="F2241" s="20" t="s">
        <v>4581</v>
      </c>
      <c r="G2241" s="22">
        <v>12.5866011186933</v>
      </c>
      <c r="H2241" s="22">
        <v>0.92999992220491656</v>
      </c>
      <c r="I2241" s="22">
        <v>47330.272600834483</v>
      </c>
      <c r="J2241" s="22">
        <v>628815.72739916551</v>
      </c>
      <c r="K2241" s="23">
        <v>5.9000000000000003E-12</v>
      </c>
    </row>
    <row r="2242" spans="1:11">
      <c r="A2242" s="20" t="s">
        <v>4582</v>
      </c>
      <c r="B2242" s="21" t="s">
        <v>24</v>
      </c>
      <c r="C2242" s="20" t="s">
        <v>111</v>
      </c>
      <c r="D2242" s="20" t="s">
        <v>112</v>
      </c>
      <c r="E2242" s="20" t="s">
        <v>200</v>
      </c>
      <c r="F2242" s="20" t="s">
        <v>4583</v>
      </c>
      <c r="G2242" s="22">
        <v>12.586567421873502</v>
      </c>
      <c r="H2242" s="22">
        <v>0.93000226551644638</v>
      </c>
      <c r="I2242" s="22">
        <v>65677.89429763559</v>
      </c>
      <c r="J2242" s="22">
        <v>872608.10570236435</v>
      </c>
      <c r="K2242" s="23">
        <v>4.7040000000000002E-12</v>
      </c>
    </row>
    <row r="2243" spans="1:11">
      <c r="A2243" s="20" t="s">
        <v>4584</v>
      </c>
      <c r="B2243" s="21" t="s">
        <v>24</v>
      </c>
      <c r="C2243" s="20" t="s">
        <v>111</v>
      </c>
      <c r="D2243" s="20" t="s">
        <v>112</v>
      </c>
      <c r="E2243" s="20" t="s">
        <v>4407</v>
      </c>
      <c r="F2243" s="20" t="s">
        <v>4585</v>
      </c>
      <c r="G2243" s="22">
        <v>12.586590455690887</v>
      </c>
      <c r="H2243" s="22">
        <v>0.93000066372107881</v>
      </c>
      <c r="I2243" s="22">
        <v>42667.115438108507</v>
      </c>
      <c r="J2243" s="22">
        <v>566868.88456189155</v>
      </c>
      <c r="K2243" s="23">
        <v>6.0199999999999998E-12</v>
      </c>
    </row>
    <row r="2244" spans="1:11">
      <c r="A2244" s="20" t="s">
        <v>4586</v>
      </c>
      <c r="B2244" s="21" t="s">
        <v>24</v>
      </c>
      <c r="C2244" s="20" t="s">
        <v>111</v>
      </c>
      <c r="D2244" s="20" t="s">
        <v>112</v>
      </c>
      <c r="E2244" s="20" t="s">
        <v>222</v>
      </c>
      <c r="F2244" s="20" t="s">
        <v>4587</v>
      </c>
      <c r="G2244" s="22">
        <v>12.586561746577356</v>
      </c>
      <c r="H2244" s="22">
        <v>0.93000266018238131</v>
      </c>
      <c r="I2244" s="22">
        <v>39281.737134909614</v>
      </c>
      <c r="J2244" s="22">
        <v>521907.26286509039</v>
      </c>
      <c r="K2244" s="23">
        <v>4.5839999999999999E-12</v>
      </c>
    </row>
    <row r="2245" spans="1:11">
      <c r="A2245" s="20" t="s">
        <v>4588</v>
      </c>
      <c r="B2245" s="21" t="s">
        <v>24</v>
      </c>
      <c r="C2245" s="20" t="s">
        <v>111</v>
      </c>
      <c r="D2245" s="20" t="s">
        <v>112</v>
      </c>
      <c r="E2245" s="20" t="s">
        <v>801</v>
      </c>
      <c r="F2245" s="20" t="s">
        <v>4589</v>
      </c>
      <c r="G2245" s="22">
        <v>12.58679830579252</v>
      </c>
      <c r="H2245" s="22">
        <v>0.92998620961109035</v>
      </c>
      <c r="I2245" s="22">
        <v>4694.5646731571696</v>
      </c>
      <c r="J2245" s="22">
        <v>62357.435326842831</v>
      </c>
      <c r="K2245" s="23">
        <v>2.4279999999999999E-13</v>
      </c>
    </row>
    <row r="2246" spans="1:11">
      <c r="A2246" s="20" t="s">
        <v>4590</v>
      </c>
      <c r="B2246" s="21" t="s">
        <v>24</v>
      </c>
      <c r="C2246" s="20" t="s">
        <v>111</v>
      </c>
      <c r="D2246" s="20" t="s">
        <v>112</v>
      </c>
      <c r="E2246" s="20" t="s">
        <v>197</v>
      </c>
      <c r="F2246" s="20" t="s">
        <v>4591</v>
      </c>
      <c r="G2246" s="22">
        <v>12.586579720100428</v>
      </c>
      <c r="H2246" s="22">
        <v>0.93000141028508854</v>
      </c>
      <c r="I2246" s="22">
        <v>14469.898470097352</v>
      </c>
      <c r="J2246" s="22">
        <v>192247.10152990263</v>
      </c>
      <c r="K2246" s="23">
        <v>5.2439999999999999E-12</v>
      </c>
    </row>
    <row r="2247" spans="1:11">
      <c r="A2247" s="20" t="s">
        <v>4592</v>
      </c>
      <c r="B2247" s="21" t="s">
        <v>24</v>
      </c>
      <c r="C2247" s="20" t="s">
        <v>111</v>
      </c>
      <c r="D2247" s="20" t="s">
        <v>112</v>
      </c>
      <c r="E2247" s="20" t="s">
        <v>346</v>
      </c>
      <c r="F2247" s="20" t="s">
        <v>4593</v>
      </c>
      <c r="G2247" s="22">
        <v>12.58658135510249</v>
      </c>
      <c r="H2247" s="22">
        <v>0.93000129658536235</v>
      </c>
      <c r="I2247" s="22">
        <v>10152.401947148801</v>
      </c>
      <c r="J2247" s="22">
        <v>134884.59805285119</v>
      </c>
      <c r="K2247" s="23">
        <v>2.5719999999999999E-12</v>
      </c>
    </row>
    <row r="2248" spans="1:11">
      <c r="A2248" s="20" t="s">
        <v>4594</v>
      </c>
      <c r="B2248" s="21" t="s">
        <v>24</v>
      </c>
      <c r="C2248" s="20" t="s">
        <v>111</v>
      </c>
      <c r="D2248" s="20" t="s">
        <v>112</v>
      </c>
      <c r="E2248" s="20" t="s">
        <v>200</v>
      </c>
      <c r="F2248" s="20" t="s">
        <v>4595</v>
      </c>
      <c r="G2248" s="22">
        <v>12.58655386530034</v>
      </c>
      <c r="H2248" s="22">
        <v>0.93000320825449656</v>
      </c>
      <c r="I2248" s="22">
        <v>31721.566063977723</v>
      </c>
      <c r="J2248" s="22">
        <v>421464.43393602228</v>
      </c>
      <c r="K2248" s="23">
        <v>4.1479999999999997E-12</v>
      </c>
    </row>
    <row r="2249" spans="1:11">
      <c r="A2249" s="20" t="s">
        <v>4596</v>
      </c>
      <c r="B2249" s="21" t="s">
        <v>24</v>
      </c>
      <c r="C2249" s="20" t="s">
        <v>111</v>
      </c>
      <c r="D2249" s="20" t="s">
        <v>112</v>
      </c>
      <c r="E2249" s="20" t="s">
        <v>346</v>
      </c>
      <c r="F2249" s="20" t="s">
        <v>4597</v>
      </c>
      <c r="G2249" s="22">
        <v>12.586579679696284</v>
      </c>
      <c r="H2249" s="22">
        <v>0.9300014130948342</v>
      </c>
      <c r="I2249" s="22">
        <v>94954.83310153005</v>
      </c>
      <c r="J2249" s="22">
        <v>1261570.1668984699</v>
      </c>
      <c r="K2249" s="23">
        <v>1.4000000000000001E-12</v>
      </c>
    </row>
    <row r="2250" spans="1:11">
      <c r="A2250" s="20" t="s">
        <v>4598</v>
      </c>
      <c r="B2250" s="21" t="s">
        <v>24</v>
      </c>
      <c r="C2250" s="20" t="s">
        <v>111</v>
      </c>
      <c r="D2250" s="20" t="s">
        <v>112</v>
      </c>
      <c r="E2250" s="20" t="s">
        <v>200</v>
      </c>
      <c r="F2250" s="20" t="s">
        <v>4599</v>
      </c>
      <c r="G2250" s="22">
        <v>12.586592001972107</v>
      </c>
      <c r="H2250" s="22">
        <v>0.93000055619109134</v>
      </c>
      <c r="I2250" s="22">
        <v>42025.776077885916</v>
      </c>
      <c r="J2250" s="22">
        <v>558347.22392211412</v>
      </c>
      <c r="K2250" s="23">
        <v>1.9159999999999999E-12</v>
      </c>
    </row>
    <row r="2251" spans="1:11">
      <c r="A2251" s="20" t="s">
        <v>4600</v>
      </c>
      <c r="B2251" s="21" t="s">
        <v>24</v>
      </c>
      <c r="C2251" s="20" t="s">
        <v>111</v>
      </c>
      <c r="D2251" s="20" t="s">
        <v>112</v>
      </c>
      <c r="E2251" s="20" t="s">
        <v>346</v>
      </c>
      <c r="F2251" s="20" t="s">
        <v>4601</v>
      </c>
      <c r="G2251" s="22">
        <v>12.586633936573671</v>
      </c>
      <c r="H2251" s="22">
        <v>0.92999764001573915</v>
      </c>
      <c r="I2251" s="22">
        <v>15855.464534075099</v>
      </c>
      <c r="J2251" s="22">
        <v>210643.53546592491</v>
      </c>
      <c r="K2251" s="23">
        <v>1.096E-12</v>
      </c>
    </row>
    <row r="2252" spans="1:11">
      <c r="A2252" s="20" t="s">
        <v>4602</v>
      </c>
      <c r="B2252" s="21" t="s">
        <v>24</v>
      </c>
      <c r="C2252" s="20" t="s">
        <v>111</v>
      </c>
      <c r="D2252" s="20" t="s">
        <v>112</v>
      </c>
      <c r="E2252" s="20" t="s">
        <v>346</v>
      </c>
      <c r="F2252" s="20" t="s">
        <v>4603</v>
      </c>
      <c r="G2252" s="22">
        <v>12.586584040511481</v>
      </c>
      <c r="H2252" s="22">
        <v>0.93000110983925732</v>
      </c>
      <c r="I2252" s="22">
        <v>75681.050069540957</v>
      </c>
      <c r="J2252" s="22">
        <v>1005493.949930459</v>
      </c>
      <c r="K2252" s="23">
        <v>1.116E-11</v>
      </c>
    </row>
    <row r="2253" spans="1:11">
      <c r="A2253" s="20" t="s">
        <v>4604</v>
      </c>
      <c r="B2253" s="21" t="s">
        <v>24</v>
      </c>
      <c r="C2253" s="20" t="s">
        <v>111</v>
      </c>
      <c r="D2253" s="20" t="s">
        <v>112</v>
      </c>
      <c r="E2253" s="20" t="s">
        <v>346</v>
      </c>
      <c r="F2253" s="20" t="s">
        <v>4605</v>
      </c>
      <c r="G2253" s="22">
        <v>12.586581735502321</v>
      </c>
      <c r="H2253" s="22">
        <v>0.93000127013196654</v>
      </c>
      <c r="I2253" s="22">
        <v>47780.573018080693</v>
      </c>
      <c r="J2253" s="22">
        <v>634811.42698191933</v>
      </c>
      <c r="K2253" s="23">
        <v>3.0080000000000001E-12</v>
      </c>
    </row>
    <row r="2254" spans="1:11">
      <c r="A2254" s="20" t="s">
        <v>4606</v>
      </c>
      <c r="B2254" s="21" t="s">
        <v>24</v>
      </c>
      <c r="C2254" s="20" t="s">
        <v>113</v>
      </c>
      <c r="D2254" s="20" t="s">
        <v>114</v>
      </c>
      <c r="E2254" s="20" t="s">
        <v>213</v>
      </c>
      <c r="F2254" s="20" t="s">
        <v>4607</v>
      </c>
      <c r="G2254" s="22">
        <v>18.769995855781186</v>
      </c>
      <c r="H2254" s="22">
        <v>0.5000002881932416</v>
      </c>
      <c r="I2254" s="22">
        <v>120649.9304589708</v>
      </c>
      <c r="J2254" s="22">
        <v>120650.0695410292</v>
      </c>
      <c r="K2254" s="23">
        <v>2.9799999999999998E-12</v>
      </c>
    </row>
    <row r="2255" spans="1:11">
      <c r="A2255" s="20" t="s">
        <v>4608</v>
      </c>
      <c r="B2255" s="21" t="s">
        <v>24</v>
      </c>
      <c r="C2255" s="20" t="s">
        <v>111</v>
      </c>
      <c r="D2255" s="20" t="s">
        <v>112</v>
      </c>
      <c r="E2255" s="20" t="s">
        <v>346</v>
      </c>
      <c r="F2255" s="20" t="s">
        <v>4609</v>
      </c>
      <c r="G2255" s="22">
        <v>12.01137680750878</v>
      </c>
      <c r="H2255" s="22">
        <v>0.97000161282970931</v>
      </c>
      <c r="I2255" s="22">
        <v>81941.254520166753</v>
      </c>
      <c r="J2255" s="22">
        <v>2649580.7454798333</v>
      </c>
      <c r="K2255" s="23">
        <v>3.8472000000000002E-11</v>
      </c>
    </row>
    <row r="2256" spans="1:11">
      <c r="A2256" s="20" t="s">
        <v>4610</v>
      </c>
      <c r="B2256" s="21" t="s">
        <v>24</v>
      </c>
      <c r="C2256" s="20" t="s">
        <v>111</v>
      </c>
      <c r="D2256" s="20" t="s">
        <v>112</v>
      </c>
      <c r="E2256" s="20" t="s">
        <v>378</v>
      </c>
      <c r="F2256" s="20" t="s">
        <v>4611</v>
      </c>
      <c r="G2256" s="22">
        <v>11.867375216056265</v>
      </c>
      <c r="H2256" s="22">
        <v>0.98001563170679662</v>
      </c>
      <c r="I2256" s="22">
        <v>38177.777468706459</v>
      </c>
      <c r="J2256" s="22">
        <v>1872204.2225312935</v>
      </c>
      <c r="K2256" s="23">
        <v>4.1059999999999998E-11</v>
      </c>
    </row>
    <row r="2257" spans="1:11">
      <c r="A2257" s="20" t="s">
        <v>4612</v>
      </c>
      <c r="B2257" s="21" t="s">
        <v>24</v>
      </c>
      <c r="C2257" s="20" t="s">
        <v>111</v>
      </c>
      <c r="D2257" s="20" t="s">
        <v>112</v>
      </c>
      <c r="E2257" s="20" t="s">
        <v>346</v>
      </c>
      <c r="F2257" s="20" t="s">
        <v>4613</v>
      </c>
      <c r="G2257" s="22">
        <v>12.011370236038371</v>
      </c>
      <c r="H2257" s="22">
        <v>0.97000206981652504</v>
      </c>
      <c r="I2257" s="22">
        <v>57746.795549374074</v>
      </c>
      <c r="J2257" s="22">
        <v>1867279.2044506259</v>
      </c>
      <c r="K2257" s="23">
        <v>4.7035999999999998E-11</v>
      </c>
    </row>
    <row r="2258" spans="1:11">
      <c r="A2258" s="20" t="s">
        <v>4614</v>
      </c>
      <c r="B2258" s="21" t="s">
        <v>24</v>
      </c>
      <c r="C2258" s="20" t="s">
        <v>111</v>
      </c>
      <c r="D2258" s="20" t="s">
        <v>112</v>
      </c>
      <c r="E2258" s="20" t="s">
        <v>346</v>
      </c>
      <c r="F2258" s="20" t="s">
        <v>4615</v>
      </c>
      <c r="G2258" s="22">
        <v>12.011378944817631</v>
      </c>
      <c r="H2258" s="22">
        <v>0.97000146419905209</v>
      </c>
      <c r="I2258" s="22">
        <v>52241.310152990351</v>
      </c>
      <c r="J2258" s="22">
        <v>1689220.6898470097</v>
      </c>
      <c r="K2258" s="23">
        <v>6.5840000000000002E-12</v>
      </c>
    </row>
    <row r="2259" spans="1:11">
      <c r="A2259" s="20" t="s">
        <v>4616</v>
      </c>
      <c r="B2259" s="21" t="s">
        <v>24</v>
      </c>
      <c r="C2259" s="20" t="s">
        <v>111</v>
      </c>
      <c r="D2259" s="20" t="s">
        <v>112</v>
      </c>
      <c r="E2259" s="20" t="s">
        <v>4617</v>
      </c>
      <c r="F2259" s="20" t="s">
        <v>4618</v>
      </c>
      <c r="G2259" s="22">
        <v>13.736926011592654</v>
      </c>
      <c r="H2259" s="22">
        <v>0.85000514522999626</v>
      </c>
      <c r="I2259" s="22">
        <v>48830.974965229485</v>
      </c>
      <c r="J2259" s="22">
        <v>276720.02503477049</v>
      </c>
      <c r="K2259" s="23">
        <v>5.5800000000000001E-12</v>
      </c>
    </row>
    <row r="2260" spans="1:11">
      <c r="A2260" s="20" t="s">
        <v>4619</v>
      </c>
      <c r="B2260" s="21" t="s">
        <v>24</v>
      </c>
      <c r="C2260" s="20" t="s">
        <v>111</v>
      </c>
      <c r="D2260" s="20" t="s">
        <v>112</v>
      </c>
      <c r="E2260" s="20" t="s">
        <v>4617</v>
      </c>
      <c r="F2260" s="20" t="s">
        <v>4620</v>
      </c>
      <c r="G2260" s="22">
        <v>13.736909252783361</v>
      </c>
      <c r="H2260" s="22">
        <v>0.85000631065484278</v>
      </c>
      <c r="I2260" s="22">
        <v>32683.924895688448</v>
      </c>
      <c r="J2260" s="22">
        <v>185218.07510431155</v>
      </c>
      <c r="K2260" s="23">
        <v>3.8239999999999999E-12</v>
      </c>
    </row>
    <row r="2261" spans="1:11">
      <c r="A2261" s="20" t="s">
        <v>4621</v>
      </c>
      <c r="B2261" s="21" t="s">
        <v>24</v>
      </c>
      <c r="C2261" s="20" t="s">
        <v>111</v>
      </c>
      <c r="D2261" s="20" t="s">
        <v>112</v>
      </c>
      <c r="E2261" s="20" t="s">
        <v>346</v>
      </c>
      <c r="F2261" s="20" t="s">
        <v>4622</v>
      </c>
      <c r="G2261" s="22">
        <v>12.874182483420993</v>
      </c>
      <c r="H2261" s="22">
        <v>0.91000121812093238</v>
      </c>
      <c r="I2261" s="22">
        <v>354208.20584144647</v>
      </c>
      <c r="J2261" s="22">
        <v>3581491.7941585537</v>
      </c>
      <c r="K2261" s="23">
        <v>5.2840000000000002E-11</v>
      </c>
    </row>
    <row r="2262" spans="1:11">
      <c r="A2262" s="20" t="s">
        <v>4623</v>
      </c>
      <c r="B2262" s="21" t="s">
        <v>24</v>
      </c>
      <c r="C2262" s="20" t="s">
        <v>111</v>
      </c>
      <c r="D2262" s="20" t="s">
        <v>112</v>
      </c>
      <c r="E2262" s="20" t="s">
        <v>197</v>
      </c>
      <c r="F2262" s="20" t="s">
        <v>4624</v>
      </c>
      <c r="G2262" s="22">
        <v>13.595661819078137</v>
      </c>
      <c r="H2262" s="22">
        <v>0.85982880256758443</v>
      </c>
      <c r="I2262" s="22">
        <v>56867.454798330997</v>
      </c>
      <c r="J2262" s="22">
        <v>348832.54520166898</v>
      </c>
      <c r="K2262" s="23">
        <v>2.2E-13</v>
      </c>
    </row>
    <row r="2263" spans="1:11">
      <c r="A2263" s="20" t="s">
        <v>4625</v>
      </c>
      <c r="B2263" s="21" t="s">
        <v>24</v>
      </c>
      <c r="C2263" s="20" t="s">
        <v>111</v>
      </c>
      <c r="D2263" s="20" t="s">
        <v>112</v>
      </c>
      <c r="E2263" s="20" t="s">
        <v>4626</v>
      </c>
      <c r="F2263" s="20" t="s">
        <v>4627</v>
      </c>
      <c r="G2263" s="22">
        <v>13.736951983298539</v>
      </c>
      <c r="H2263" s="22">
        <v>0.8500033391308387</v>
      </c>
      <c r="I2263" s="22">
        <v>47419.944367176657</v>
      </c>
      <c r="J2263" s="22">
        <v>268720.05563282332</v>
      </c>
      <c r="K2263" s="23">
        <v>2.5280000000000001E-12</v>
      </c>
    </row>
    <row r="2264" spans="1:11">
      <c r="A2264" s="20" t="s">
        <v>4628</v>
      </c>
      <c r="B2264" s="21" t="s">
        <v>24</v>
      </c>
      <c r="C2264" s="20" t="s">
        <v>111</v>
      </c>
      <c r="D2264" s="20" t="s">
        <v>112</v>
      </c>
      <c r="E2264" s="20" t="s">
        <v>252</v>
      </c>
      <c r="F2264" s="20" t="s">
        <v>4629</v>
      </c>
      <c r="G2264" s="22">
        <v>13.736943368391733</v>
      </c>
      <c r="H2264" s="22">
        <v>0.8500039382203245</v>
      </c>
      <c r="I2264" s="22">
        <v>29079.28650904035</v>
      </c>
      <c r="J2264" s="22">
        <v>164787.71349095964</v>
      </c>
      <c r="K2264" s="23">
        <v>5.5839999999999996E-12</v>
      </c>
    </row>
    <row r="2265" spans="1:11">
      <c r="A2265" s="20" t="s">
        <v>4630</v>
      </c>
      <c r="B2265" s="21" t="s">
        <v>24</v>
      </c>
      <c r="C2265" s="20" t="s">
        <v>111</v>
      </c>
      <c r="D2265" s="20" t="s">
        <v>112</v>
      </c>
      <c r="E2265" s="20" t="s">
        <v>252</v>
      </c>
      <c r="F2265" s="20" t="s">
        <v>4631</v>
      </c>
      <c r="G2265" s="22">
        <v>13.736941793159065</v>
      </c>
      <c r="H2265" s="22">
        <v>0.85000404776362548</v>
      </c>
      <c r="I2265" s="22">
        <v>28271.68706536858</v>
      </c>
      <c r="J2265" s="22">
        <v>160211.31293463142</v>
      </c>
      <c r="K2265" s="23">
        <v>4.1639999999999996E-12</v>
      </c>
    </row>
    <row r="2266" spans="1:11">
      <c r="A2266" s="20" t="s">
        <v>4632</v>
      </c>
      <c r="B2266" s="21" t="s">
        <v>24</v>
      </c>
      <c r="C2266" s="20" t="s">
        <v>111</v>
      </c>
      <c r="D2266" s="20" t="s">
        <v>112</v>
      </c>
      <c r="E2266" s="20" t="s">
        <v>252</v>
      </c>
      <c r="F2266" s="20" t="s">
        <v>4633</v>
      </c>
      <c r="G2266" s="22">
        <v>13.736974368952939</v>
      </c>
      <c r="H2266" s="22">
        <v>0.85000178240939228</v>
      </c>
      <c r="I2266" s="22">
        <v>36231.019471488158</v>
      </c>
      <c r="J2266" s="22">
        <v>205311.98052851183</v>
      </c>
      <c r="K2266" s="23">
        <v>2.6320000000000001E-12</v>
      </c>
    </row>
    <row r="2267" spans="1:11">
      <c r="A2267" s="20" t="s">
        <v>4634</v>
      </c>
      <c r="B2267" s="21" t="s">
        <v>24</v>
      </c>
      <c r="C2267" s="20" t="s">
        <v>111</v>
      </c>
      <c r="D2267" s="20" t="s">
        <v>112</v>
      </c>
      <c r="E2267" s="20" t="s">
        <v>252</v>
      </c>
      <c r="F2267" s="20" t="s">
        <v>4635</v>
      </c>
      <c r="G2267" s="22">
        <v>13.736982567249935</v>
      </c>
      <c r="H2267" s="22">
        <v>0.85000121229138148</v>
      </c>
      <c r="I2267" s="22">
        <v>36758.10292072322</v>
      </c>
      <c r="J2267" s="22">
        <v>208297.89707927679</v>
      </c>
      <c r="K2267" s="23">
        <v>1.9319999999999998E-12</v>
      </c>
    </row>
    <row r="2268" spans="1:11">
      <c r="A2268" s="20" t="s">
        <v>4636</v>
      </c>
      <c r="B2268" s="21" t="s">
        <v>24</v>
      </c>
      <c r="C2268" s="20" t="s">
        <v>111</v>
      </c>
      <c r="D2268" s="20" t="s">
        <v>112</v>
      </c>
      <c r="E2268" s="20" t="s">
        <v>252</v>
      </c>
      <c r="F2268" s="20" t="s">
        <v>4637</v>
      </c>
      <c r="G2268" s="22">
        <v>13.736960466023792</v>
      </c>
      <c r="H2268" s="22">
        <v>0.85000274923339414</v>
      </c>
      <c r="I2268" s="22">
        <v>37284.966620305982</v>
      </c>
      <c r="J2268" s="22">
        <v>211286.03337969401</v>
      </c>
      <c r="K2268" s="23">
        <v>2.8000000000000002E-13</v>
      </c>
    </row>
    <row r="2269" spans="1:11">
      <c r="A2269" s="20" t="s">
        <v>4638</v>
      </c>
      <c r="B2269" s="21" t="s">
        <v>24</v>
      </c>
      <c r="C2269" s="20" t="s">
        <v>111</v>
      </c>
      <c r="D2269" s="20" t="s">
        <v>112</v>
      </c>
      <c r="E2269" s="20" t="s">
        <v>346</v>
      </c>
      <c r="F2269" s="20" t="s">
        <v>4639</v>
      </c>
      <c r="G2269" s="22">
        <v>13.736953805264097</v>
      </c>
      <c r="H2269" s="22">
        <v>0.85000321242947863</v>
      </c>
      <c r="I2269" s="22">
        <v>37811.94019471488</v>
      </c>
      <c r="J2269" s="22">
        <v>214273.05980528513</v>
      </c>
      <c r="K2269" s="23">
        <v>8.9600000000000002E-13</v>
      </c>
    </row>
    <row r="2270" spans="1:11">
      <c r="A2270" s="20" t="s">
        <v>4640</v>
      </c>
      <c r="B2270" s="21" t="s">
        <v>24</v>
      </c>
      <c r="C2270" s="20" t="s">
        <v>111</v>
      </c>
      <c r="D2270" s="20" t="s">
        <v>112</v>
      </c>
      <c r="E2270" s="20" t="s">
        <v>4626</v>
      </c>
      <c r="F2270" s="20" t="s">
        <v>4641</v>
      </c>
      <c r="G2270" s="22">
        <v>13.736957974442754</v>
      </c>
      <c r="H2270" s="22">
        <v>0.85000292250050391</v>
      </c>
      <c r="I2270" s="22">
        <v>36587.737134909585</v>
      </c>
      <c r="J2270" s="22">
        <v>207335.26286509042</v>
      </c>
      <c r="K2270" s="23">
        <v>4.5839999999999999E-12</v>
      </c>
    </row>
    <row r="2271" spans="1:11">
      <c r="A2271" s="20" t="s">
        <v>4642</v>
      </c>
      <c r="B2271" s="21" t="s">
        <v>24</v>
      </c>
      <c r="C2271" s="20" t="s">
        <v>111</v>
      </c>
      <c r="D2271" s="20" t="s">
        <v>112</v>
      </c>
      <c r="E2271" s="20" t="s">
        <v>252</v>
      </c>
      <c r="F2271" s="20" t="s">
        <v>4643</v>
      </c>
      <c r="G2271" s="22">
        <v>13.737014762165117</v>
      </c>
      <c r="H2271" s="22">
        <v>0.84999897342384445</v>
      </c>
      <c r="I2271" s="22">
        <v>36214.447844228082</v>
      </c>
      <c r="J2271" s="22">
        <v>205213.5521557719</v>
      </c>
      <c r="K2271" s="23">
        <v>1.236E-12</v>
      </c>
    </row>
    <row r="2272" spans="1:11">
      <c r="A2272" s="20" t="s">
        <v>4644</v>
      </c>
      <c r="B2272" s="21" t="s">
        <v>24</v>
      </c>
      <c r="C2272" s="20" t="s">
        <v>111</v>
      </c>
      <c r="D2272" s="20" t="s">
        <v>112</v>
      </c>
      <c r="E2272" s="20" t="s">
        <v>346</v>
      </c>
      <c r="F2272" s="20" t="s">
        <v>4645</v>
      </c>
      <c r="G2272" s="22">
        <v>13.736989885922615</v>
      </c>
      <c r="H2272" s="22">
        <v>0.85000070334335087</v>
      </c>
      <c r="I2272" s="22">
        <v>40814.208623087601</v>
      </c>
      <c r="J2272" s="22">
        <v>231281.79137691238</v>
      </c>
      <c r="K2272" s="23">
        <v>4.9439999999999999E-12</v>
      </c>
    </row>
    <row r="2273" spans="1:11">
      <c r="A2273" s="20" t="s">
        <v>4646</v>
      </c>
      <c r="B2273" s="21" t="s">
        <v>24</v>
      </c>
      <c r="C2273" s="20" t="s">
        <v>111</v>
      </c>
      <c r="D2273" s="20" t="s">
        <v>112</v>
      </c>
      <c r="E2273" s="20" t="s">
        <v>252</v>
      </c>
      <c r="F2273" s="20" t="s">
        <v>4645</v>
      </c>
      <c r="G2273" s="22">
        <v>13.736989885922615</v>
      </c>
      <c r="H2273" s="22">
        <v>0.85000070334335087</v>
      </c>
      <c r="I2273" s="22">
        <v>40814.208623087601</v>
      </c>
      <c r="J2273" s="22">
        <v>231281.79137691238</v>
      </c>
      <c r="K2273" s="23">
        <v>4.9439999999999999E-12</v>
      </c>
    </row>
    <row r="2274" spans="1:11">
      <c r="A2274" s="20" t="s">
        <v>4647</v>
      </c>
      <c r="B2274" s="21" t="s">
        <v>24</v>
      </c>
      <c r="C2274" s="20" t="s">
        <v>111</v>
      </c>
      <c r="D2274" s="20" t="s">
        <v>112</v>
      </c>
      <c r="E2274" s="20" t="s">
        <v>252</v>
      </c>
      <c r="F2274" s="20" t="s">
        <v>4645</v>
      </c>
      <c r="G2274" s="22">
        <v>13.736989885922615</v>
      </c>
      <c r="H2274" s="22">
        <v>0.85000070334335087</v>
      </c>
      <c r="I2274" s="22">
        <v>40814.208623087601</v>
      </c>
      <c r="J2274" s="22">
        <v>231281.79137691238</v>
      </c>
      <c r="K2274" s="23">
        <v>4.9439999999999999E-12</v>
      </c>
    </row>
    <row r="2275" spans="1:11">
      <c r="A2275" s="20" t="s">
        <v>4648</v>
      </c>
      <c r="B2275" s="21" t="s">
        <v>24</v>
      </c>
      <c r="C2275" s="20" t="s">
        <v>111</v>
      </c>
      <c r="D2275" s="20" t="s">
        <v>112</v>
      </c>
      <c r="E2275" s="20" t="s">
        <v>252</v>
      </c>
      <c r="F2275" s="20" t="s">
        <v>4649</v>
      </c>
      <c r="G2275" s="22">
        <v>13.736960724344234</v>
      </c>
      <c r="H2275" s="22">
        <v>0.85000273126952475</v>
      </c>
      <c r="I2275" s="22">
        <v>45855.815020862319</v>
      </c>
      <c r="J2275" s="22">
        <v>259855.18497913767</v>
      </c>
      <c r="K2275" s="23">
        <v>3.3479999999999999E-12</v>
      </c>
    </row>
    <row r="2276" spans="1:11">
      <c r="A2276" s="20" t="s">
        <v>4650</v>
      </c>
      <c r="B2276" s="21" t="s">
        <v>24</v>
      </c>
      <c r="C2276" s="20" t="s">
        <v>111</v>
      </c>
      <c r="D2276" s="20" t="s">
        <v>112</v>
      </c>
      <c r="E2276" s="20" t="s">
        <v>252</v>
      </c>
      <c r="F2276" s="20" t="s">
        <v>4651</v>
      </c>
      <c r="G2276" s="22">
        <v>13.736906084417587</v>
      </c>
      <c r="H2276" s="22">
        <v>0.85000653098625956</v>
      </c>
      <c r="I2276" s="22">
        <v>25788.527121001407</v>
      </c>
      <c r="J2276" s="22">
        <v>146142.47287899858</v>
      </c>
      <c r="K2276" s="23">
        <v>4.7640000000000003E-12</v>
      </c>
    </row>
    <row r="2277" spans="1:11">
      <c r="A2277" s="20" t="s">
        <v>4652</v>
      </c>
      <c r="B2277" s="21" t="s">
        <v>24</v>
      </c>
      <c r="C2277" s="20" t="s">
        <v>111</v>
      </c>
      <c r="D2277" s="20" t="s">
        <v>112</v>
      </c>
      <c r="E2277" s="20" t="s">
        <v>4653</v>
      </c>
      <c r="F2277" s="20" t="s">
        <v>4654</v>
      </c>
      <c r="G2277" s="22">
        <v>13.736898561588069</v>
      </c>
      <c r="H2277" s="22">
        <v>0.85000705413156685</v>
      </c>
      <c r="I2277" s="22">
        <v>23212.008344923503</v>
      </c>
      <c r="J2277" s="22">
        <v>131541.9916550765</v>
      </c>
      <c r="K2277" s="23">
        <v>5.8599999999999997E-12</v>
      </c>
    </row>
    <row r="2278" spans="1:11">
      <c r="A2278" s="20" t="s">
        <v>4655</v>
      </c>
      <c r="B2278" s="21" t="s">
        <v>24</v>
      </c>
      <c r="C2278" s="20" t="s">
        <v>111</v>
      </c>
      <c r="D2278" s="20" t="s">
        <v>112</v>
      </c>
      <c r="E2278" s="20" t="s">
        <v>4626</v>
      </c>
      <c r="F2278" s="20" t="s">
        <v>4656</v>
      </c>
      <c r="G2278" s="22">
        <v>13.736965511361214</v>
      </c>
      <c r="H2278" s="22">
        <v>0.85000239837543712</v>
      </c>
      <c r="I2278" s="22">
        <v>35184.937413073712</v>
      </c>
      <c r="J2278" s="22">
        <v>199385.06258692627</v>
      </c>
      <c r="K2278" s="23">
        <v>3.6680000000000001E-12</v>
      </c>
    </row>
    <row r="2279" spans="1:11">
      <c r="A2279" s="20" t="s">
        <v>4657</v>
      </c>
      <c r="B2279" s="21" t="s">
        <v>24</v>
      </c>
      <c r="C2279" s="20" t="s">
        <v>111</v>
      </c>
      <c r="D2279" s="20" t="s">
        <v>112</v>
      </c>
      <c r="E2279" s="20" t="s">
        <v>4626</v>
      </c>
      <c r="F2279" s="20" t="s">
        <v>4658</v>
      </c>
      <c r="G2279" s="22">
        <v>13.736932537848451</v>
      </c>
      <c r="H2279" s="22">
        <v>0.85000469138745127</v>
      </c>
      <c r="I2279" s="22">
        <v>42513.620305980527</v>
      </c>
      <c r="J2279" s="22">
        <v>240919.37969401947</v>
      </c>
      <c r="K2279" s="23">
        <v>6.2000000000000002E-12</v>
      </c>
    </row>
    <row r="2280" spans="1:11">
      <c r="A2280" s="20" t="s">
        <v>4659</v>
      </c>
      <c r="B2280" s="21" t="s">
        <v>24</v>
      </c>
      <c r="C2280" s="20" t="s">
        <v>111</v>
      </c>
      <c r="D2280" s="20" t="s">
        <v>112</v>
      </c>
      <c r="E2280" s="20" t="s">
        <v>362</v>
      </c>
      <c r="F2280" s="20" t="s">
        <v>4660</v>
      </c>
      <c r="G2280" s="22">
        <v>13.736961615357476</v>
      </c>
      <c r="H2280" s="22">
        <v>0.85000266930754687</v>
      </c>
      <c r="I2280" s="22">
        <v>33161.109874826157</v>
      </c>
      <c r="J2280" s="22">
        <v>187916.89012517384</v>
      </c>
      <c r="K2280" s="23">
        <v>3.0719999999999998E-12</v>
      </c>
    </row>
    <row r="2281" spans="1:11">
      <c r="A2281" s="20" t="s">
        <v>4661</v>
      </c>
      <c r="B2281" s="21" t="s">
        <v>24</v>
      </c>
      <c r="C2281" s="20" t="s">
        <v>111</v>
      </c>
      <c r="D2281" s="20" t="s">
        <v>112</v>
      </c>
      <c r="E2281" s="20" t="s">
        <v>362</v>
      </c>
      <c r="F2281" s="20" t="s">
        <v>4660</v>
      </c>
      <c r="G2281" s="22">
        <v>13.736961615357476</v>
      </c>
      <c r="H2281" s="22">
        <v>0.85000266930754687</v>
      </c>
      <c r="I2281" s="22">
        <v>33161.109874826157</v>
      </c>
      <c r="J2281" s="22">
        <v>187916.89012517384</v>
      </c>
      <c r="K2281" s="23">
        <v>3.0719999999999998E-12</v>
      </c>
    </row>
    <row r="2282" spans="1:11">
      <c r="A2282" s="20" t="s">
        <v>4662</v>
      </c>
      <c r="B2282" s="21" t="s">
        <v>24</v>
      </c>
      <c r="C2282" s="20" t="s">
        <v>111</v>
      </c>
      <c r="D2282" s="20" t="s">
        <v>112</v>
      </c>
      <c r="E2282" s="20" t="s">
        <v>3166</v>
      </c>
      <c r="F2282" s="20" t="s">
        <v>4663</v>
      </c>
      <c r="G2282" s="22">
        <v>12.299824324279447</v>
      </c>
      <c r="H2282" s="22">
        <v>0.94994267564120671</v>
      </c>
      <c r="I2282" s="22">
        <v>15073.411682892911</v>
      </c>
      <c r="J2282" s="22">
        <v>286049.58831710706</v>
      </c>
      <c r="K2282" s="23">
        <v>1.2560000000000001E-12</v>
      </c>
    </row>
    <row r="2283" spans="1:11">
      <c r="A2283" s="20" t="s">
        <v>4664</v>
      </c>
      <c r="B2283" s="21" t="s">
        <v>24</v>
      </c>
      <c r="C2283" s="20" t="s">
        <v>111</v>
      </c>
      <c r="D2283" s="20" t="s">
        <v>112</v>
      </c>
      <c r="E2283" s="20" t="s">
        <v>3166</v>
      </c>
      <c r="F2283" s="20" t="s">
        <v>4665</v>
      </c>
      <c r="G2283" s="22">
        <v>12.299786219371814</v>
      </c>
      <c r="H2283" s="22">
        <v>0.94994532549570143</v>
      </c>
      <c r="I2283" s="22">
        <v>12784.063977746862</v>
      </c>
      <c r="J2283" s="22">
        <v>242617.93602225312</v>
      </c>
      <c r="K2283" s="23">
        <v>7.3599999999999999E-13</v>
      </c>
    </row>
    <row r="2284" spans="1:11">
      <c r="A2284" s="20" t="s">
        <v>4666</v>
      </c>
      <c r="B2284" s="21" t="s">
        <v>24</v>
      </c>
      <c r="C2284" s="20" t="s">
        <v>111</v>
      </c>
      <c r="D2284" s="20" t="s">
        <v>112</v>
      </c>
      <c r="E2284" s="20" t="s">
        <v>1714</v>
      </c>
      <c r="F2284" s="20" t="s">
        <v>4667</v>
      </c>
      <c r="G2284" s="22">
        <v>12.299768612158379</v>
      </c>
      <c r="H2284" s="22">
        <v>0.94994654991944516</v>
      </c>
      <c r="I2284" s="22">
        <v>15466.766342141847</v>
      </c>
      <c r="J2284" s="22">
        <v>293538.23365785816</v>
      </c>
      <c r="K2284" s="23">
        <v>3.232E-12</v>
      </c>
    </row>
    <row r="2285" spans="1:11">
      <c r="A2285" s="20" t="s">
        <v>4668</v>
      </c>
      <c r="B2285" s="21" t="s">
        <v>24</v>
      </c>
      <c r="C2285" s="20" t="s">
        <v>111</v>
      </c>
      <c r="D2285" s="20" t="s">
        <v>112</v>
      </c>
      <c r="E2285" s="20" t="s">
        <v>1714</v>
      </c>
      <c r="F2285" s="20" t="s">
        <v>4669</v>
      </c>
      <c r="G2285" s="22">
        <v>12.299794137885142</v>
      </c>
      <c r="H2285" s="22">
        <v>0.94994477483413475</v>
      </c>
      <c r="I2285" s="22">
        <v>17676.952712100145</v>
      </c>
      <c r="J2285" s="22">
        <v>335472.04728789983</v>
      </c>
      <c r="K2285" s="23">
        <v>5.9599999999999998E-13</v>
      </c>
    </row>
    <row r="2286" spans="1:11">
      <c r="A2286" s="20" t="s">
        <v>4670</v>
      </c>
      <c r="B2286" s="21" t="s">
        <v>24</v>
      </c>
      <c r="C2286" s="20" t="s">
        <v>111</v>
      </c>
      <c r="D2286" s="20" t="s">
        <v>112</v>
      </c>
      <c r="E2286" s="20" t="s">
        <v>1714</v>
      </c>
      <c r="F2286" s="20" t="s">
        <v>4671</v>
      </c>
      <c r="G2286" s="22">
        <v>12.299793267624457</v>
      </c>
      <c r="H2286" s="22">
        <v>0.94994483535295848</v>
      </c>
      <c r="I2286" s="22">
        <v>19176.333796940195</v>
      </c>
      <c r="J2286" s="22">
        <v>363927.66620305978</v>
      </c>
      <c r="K2286" s="23">
        <v>2.3919999999999999E-12</v>
      </c>
    </row>
    <row r="2287" spans="1:11">
      <c r="A2287" s="20" t="s">
        <v>4672</v>
      </c>
      <c r="B2287" s="21" t="s">
        <v>24</v>
      </c>
      <c r="C2287" s="20" t="s">
        <v>111</v>
      </c>
      <c r="D2287" s="20" t="s">
        <v>112</v>
      </c>
      <c r="E2287" s="20" t="s">
        <v>3166</v>
      </c>
      <c r="F2287" s="20" t="s">
        <v>4673</v>
      </c>
      <c r="G2287" s="22">
        <v>12.299757992115227</v>
      </c>
      <c r="H2287" s="22">
        <v>0.94994728844817611</v>
      </c>
      <c r="I2287" s="22">
        <v>20516.80667593882</v>
      </c>
      <c r="J2287" s="22">
        <v>389387.19332406117</v>
      </c>
      <c r="K2287" s="23">
        <v>2.372E-12</v>
      </c>
    </row>
    <row r="2288" spans="1:11">
      <c r="A2288" s="20" t="s">
        <v>4674</v>
      </c>
      <c r="B2288" s="21" t="s">
        <v>24</v>
      </c>
      <c r="C2288" s="20" t="s">
        <v>111</v>
      </c>
      <c r="D2288" s="20" t="s">
        <v>112</v>
      </c>
      <c r="E2288" s="20" t="s">
        <v>197</v>
      </c>
      <c r="F2288" s="20" t="s">
        <v>431</v>
      </c>
      <c r="G2288" s="22">
        <v>17.046152275974688</v>
      </c>
      <c r="H2288" s="22">
        <v>0.61987814492526516</v>
      </c>
      <c r="I2288" s="22">
        <v>186221.69680111259</v>
      </c>
      <c r="J2288" s="22">
        <v>303678.30319888738</v>
      </c>
      <c r="K2288" s="23">
        <v>4.9400000000000004E-12</v>
      </c>
    </row>
    <row r="2289" spans="1:11">
      <c r="A2289" s="20" t="s">
        <v>4675</v>
      </c>
      <c r="B2289" s="21" t="s">
        <v>24</v>
      </c>
      <c r="C2289" s="20" t="s">
        <v>111</v>
      </c>
      <c r="D2289" s="20" t="s">
        <v>112</v>
      </c>
      <c r="E2289" s="20" t="s">
        <v>200</v>
      </c>
      <c r="F2289" s="20" t="s">
        <v>4676</v>
      </c>
      <c r="G2289" s="22">
        <v>13.162946354426175</v>
      </c>
      <c r="H2289" s="22">
        <v>0.88992028133336754</v>
      </c>
      <c r="I2289" s="22">
        <v>66278.998609179413</v>
      </c>
      <c r="J2289" s="22">
        <v>535821.0013908206</v>
      </c>
      <c r="K2289" s="23">
        <v>4.4040000000000002E-12</v>
      </c>
    </row>
    <row r="2290" spans="1:11">
      <c r="A2290" s="20" t="s">
        <v>4677</v>
      </c>
      <c r="B2290" s="21" t="s">
        <v>24</v>
      </c>
      <c r="C2290" s="20" t="s">
        <v>113</v>
      </c>
      <c r="D2290" s="20" t="s">
        <v>114</v>
      </c>
      <c r="E2290" s="20" t="s">
        <v>213</v>
      </c>
      <c r="F2290" s="20" t="s">
        <v>4678</v>
      </c>
      <c r="G2290" s="22">
        <v>23.440927419354839</v>
      </c>
      <c r="H2290" s="22">
        <v>0.17517889990578314</v>
      </c>
      <c r="I2290" s="22">
        <v>409111.26564673154</v>
      </c>
      <c r="J2290" s="22">
        <v>86888.734353268432</v>
      </c>
      <c r="K2290" s="23">
        <v>1.0792E-11</v>
      </c>
    </row>
    <row r="2291" spans="1:11">
      <c r="A2291" s="20" t="s">
        <v>4679</v>
      </c>
      <c r="B2291" s="21" t="s">
        <v>24</v>
      </c>
      <c r="C2291" s="20" t="s">
        <v>111</v>
      </c>
      <c r="D2291" s="20" t="s">
        <v>112</v>
      </c>
      <c r="E2291" s="20" t="s">
        <v>346</v>
      </c>
      <c r="F2291" s="20" t="s">
        <v>4680</v>
      </c>
      <c r="G2291" s="22">
        <v>12.011374162691487</v>
      </c>
      <c r="H2291" s="22">
        <v>0.970001796753026</v>
      </c>
      <c r="I2291" s="22">
        <v>95210.0973574409</v>
      </c>
      <c r="J2291" s="22">
        <v>3078649.9026425593</v>
      </c>
      <c r="K2291" s="23">
        <v>1.0564000000000001E-11</v>
      </c>
    </row>
    <row r="2292" spans="1:11">
      <c r="A2292" s="20" t="s">
        <v>4681</v>
      </c>
      <c r="B2292" s="21" t="s">
        <v>24</v>
      </c>
      <c r="C2292" s="20" t="s">
        <v>111</v>
      </c>
      <c r="D2292" s="20" t="s">
        <v>112</v>
      </c>
      <c r="E2292" s="20" t="s">
        <v>200</v>
      </c>
      <c r="F2292" s="20" t="s">
        <v>4682</v>
      </c>
      <c r="G2292" s="22">
        <v>12.299834418229764</v>
      </c>
      <c r="H2292" s="22">
        <v>0.94994197369751288</v>
      </c>
      <c r="I2292" s="22">
        <v>17141.319888734364</v>
      </c>
      <c r="J2292" s="22">
        <v>325287.68011126562</v>
      </c>
      <c r="K2292" s="23">
        <v>5.304E-12</v>
      </c>
    </row>
    <row r="2293" spans="1:11">
      <c r="A2293" s="20" t="s">
        <v>4683</v>
      </c>
      <c r="B2293" s="21" t="s">
        <v>24</v>
      </c>
      <c r="C2293" s="20" t="s">
        <v>111</v>
      </c>
      <c r="D2293" s="20" t="s">
        <v>112</v>
      </c>
      <c r="E2293" s="20" t="s">
        <v>200</v>
      </c>
      <c r="F2293" s="20" t="s">
        <v>4684</v>
      </c>
      <c r="G2293" s="22">
        <v>12.299833020546233</v>
      </c>
      <c r="H2293" s="22">
        <v>0.94994207089386418</v>
      </c>
      <c r="I2293" s="22">
        <v>17417.50625869264</v>
      </c>
      <c r="J2293" s="22">
        <v>330529.49374130735</v>
      </c>
      <c r="K2293" s="23">
        <v>5.0439999999999999E-12</v>
      </c>
    </row>
    <row r="2294" spans="1:11">
      <c r="A2294" s="20" t="s">
        <v>4685</v>
      </c>
      <c r="B2294" s="21" t="s">
        <v>24</v>
      </c>
      <c r="C2294" s="20" t="s">
        <v>111</v>
      </c>
      <c r="D2294" s="20" t="s">
        <v>112</v>
      </c>
      <c r="E2294" s="20" t="s">
        <v>346</v>
      </c>
      <c r="F2294" s="20" t="s">
        <v>4686</v>
      </c>
      <c r="G2294" s="22">
        <v>12.299792877310265</v>
      </c>
      <c r="H2294" s="22">
        <v>0.94994486249580912</v>
      </c>
      <c r="I2294" s="22">
        <v>47246.293463143214</v>
      </c>
      <c r="J2294" s="22">
        <v>896638.70653685683</v>
      </c>
      <c r="K2294" s="23">
        <v>1.5319999999999999E-12</v>
      </c>
    </row>
    <row r="2295" spans="1:11">
      <c r="A2295" s="20" t="s">
        <v>4687</v>
      </c>
      <c r="B2295" s="21" t="s">
        <v>24</v>
      </c>
      <c r="C2295" s="20" t="s">
        <v>111</v>
      </c>
      <c r="D2295" s="20" t="s">
        <v>112</v>
      </c>
      <c r="E2295" s="20" t="s">
        <v>378</v>
      </c>
      <c r="F2295" s="20" t="s">
        <v>4688</v>
      </c>
      <c r="G2295" s="22">
        <v>11.867378441575754</v>
      </c>
      <c r="H2295" s="22">
        <v>0.98001540740085158</v>
      </c>
      <c r="I2295" s="22">
        <v>29084.157162726071</v>
      </c>
      <c r="J2295" s="22">
        <v>1426244.8428372738</v>
      </c>
      <c r="K2295" s="23">
        <v>4.3844000000000003E-11</v>
      </c>
    </row>
    <row r="2296" spans="1:11">
      <c r="A2296" s="20" t="s">
        <v>4689</v>
      </c>
      <c r="B2296" s="21" t="s">
        <v>24</v>
      </c>
      <c r="C2296" s="20" t="s">
        <v>111</v>
      </c>
      <c r="D2296" s="20" t="s">
        <v>112</v>
      </c>
      <c r="E2296" s="20" t="s">
        <v>378</v>
      </c>
      <c r="F2296" s="20" t="s">
        <v>4690</v>
      </c>
      <c r="G2296" s="22">
        <v>11.867388420193224</v>
      </c>
      <c r="H2296" s="22">
        <v>0.98001471347752267</v>
      </c>
      <c r="I2296" s="22">
        <v>28199.399165507693</v>
      </c>
      <c r="J2296" s="22">
        <v>1382808.6008344924</v>
      </c>
      <c r="K2296" s="23">
        <v>2.5908E-11</v>
      </c>
    </row>
    <row r="2297" spans="1:11">
      <c r="A2297" s="20" t="s">
        <v>4691</v>
      </c>
      <c r="B2297" s="21" t="s">
        <v>24</v>
      </c>
      <c r="C2297" s="20" t="s">
        <v>111</v>
      </c>
      <c r="D2297" s="20" t="s">
        <v>112</v>
      </c>
      <c r="E2297" s="20" t="s">
        <v>346</v>
      </c>
      <c r="F2297" s="20" t="s">
        <v>4692</v>
      </c>
      <c r="G2297" s="22">
        <v>12.011379183308028</v>
      </c>
      <c r="H2297" s="22">
        <v>0.97000144761418439</v>
      </c>
      <c r="I2297" s="22">
        <v>54312.349095966783</v>
      </c>
      <c r="J2297" s="22">
        <v>1756186.6509040333</v>
      </c>
      <c r="K2297" s="23">
        <v>3.4472000000000003E-11</v>
      </c>
    </row>
    <row r="2298" spans="1:11">
      <c r="A2298" s="20" t="s">
        <v>4693</v>
      </c>
      <c r="B2298" s="21" t="s">
        <v>24</v>
      </c>
      <c r="C2298" s="20" t="s">
        <v>111</v>
      </c>
      <c r="D2298" s="20" t="s">
        <v>112</v>
      </c>
      <c r="E2298" s="20" t="s">
        <v>346</v>
      </c>
      <c r="F2298" s="20" t="s">
        <v>4694</v>
      </c>
      <c r="G2298" s="22">
        <v>12.011373321219203</v>
      </c>
      <c r="H2298" s="22">
        <v>0.97000185526987459</v>
      </c>
      <c r="I2298" s="22">
        <v>53289.844228094524</v>
      </c>
      <c r="J2298" s="22">
        <v>1723148.1557719056</v>
      </c>
      <c r="K2298" s="23">
        <v>5.1020000000000002E-11</v>
      </c>
    </row>
    <row r="2299" spans="1:11">
      <c r="A2299" s="20" t="s">
        <v>4695</v>
      </c>
      <c r="B2299" s="21" t="s">
        <v>24</v>
      </c>
      <c r="C2299" s="20" t="s">
        <v>111</v>
      </c>
      <c r="D2299" s="20" t="s">
        <v>112</v>
      </c>
      <c r="E2299" s="20" t="s">
        <v>346</v>
      </c>
      <c r="F2299" s="20" t="s">
        <v>4696</v>
      </c>
      <c r="G2299" s="22">
        <v>12.011372881547912</v>
      </c>
      <c r="H2299" s="22">
        <v>0.97000188584506875</v>
      </c>
      <c r="I2299" s="22">
        <v>76804.20166898465</v>
      </c>
      <c r="J2299" s="22">
        <v>2483496.7983310153</v>
      </c>
      <c r="K2299" s="23">
        <v>5.1816E-11</v>
      </c>
    </row>
    <row r="2300" spans="1:11">
      <c r="A2300" s="20" t="s">
        <v>4697</v>
      </c>
      <c r="B2300" s="21" t="s">
        <v>24</v>
      </c>
      <c r="C2300" s="20" t="s">
        <v>111</v>
      </c>
      <c r="D2300" s="20" t="s">
        <v>112</v>
      </c>
      <c r="E2300" s="20" t="s">
        <v>378</v>
      </c>
      <c r="F2300" s="20" t="s">
        <v>4611</v>
      </c>
      <c r="G2300" s="22">
        <v>11.867375216056265</v>
      </c>
      <c r="H2300" s="22">
        <v>0.98001563170679662</v>
      </c>
      <c r="I2300" s="22">
        <v>38177.777468706459</v>
      </c>
      <c r="J2300" s="22">
        <v>1872204.2225312935</v>
      </c>
      <c r="K2300" s="23">
        <v>4.1059999999999998E-11</v>
      </c>
    </row>
    <row r="2301" spans="1:11">
      <c r="A2301" s="20" t="s">
        <v>4698</v>
      </c>
      <c r="B2301" s="21" t="s">
        <v>24</v>
      </c>
      <c r="C2301" s="20" t="s">
        <v>111</v>
      </c>
      <c r="D2301" s="20" t="s">
        <v>112</v>
      </c>
      <c r="E2301" s="20" t="s">
        <v>346</v>
      </c>
      <c r="F2301" s="20" t="s">
        <v>4699</v>
      </c>
      <c r="G2301" s="22">
        <v>12.299798968435489</v>
      </c>
      <c r="H2301" s="22">
        <v>0.94994443891269198</v>
      </c>
      <c r="I2301" s="22">
        <v>47009.980528511849</v>
      </c>
      <c r="J2301" s="22">
        <v>892146.01947148819</v>
      </c>
      <c r="K2301" s="23">
        <v>2.6320000000000001E-12</v>
      </c>
    </row>
    <row r="2302" spans="1:11">
      <c r="A2302" s="20" t="s">
        <v>4700</v>
      </c>
      <c r="B2302" s="21" t="s">
        <v>24</v>
      </c>
      <c r="C2302" s="20" t="s">
        <v>111</v>
      </c>
      <c r="D2302" s="20" t="s">
        <v>112</v>
      </c>
      <c r="E2302" s="20" t="s">
        <v>378</v>
      </c>
      <c r="F2302" s="20" t="s">
        <v>4701</v>
      </c>
      <c r="G2302" s="22">
        <v>11.867371744093484</v>
      </c>
      <c r="H2302" s="22">
        <v>0.98001587315066174</v>
      </c>
      <c r="I2302" s="22">
        <v>20535.568845618898</v>
      </c>
      <c r="J2302" s="22">
        <v>1007058.4311543811</v>
      </c>
      <c r="K2302" s="23">
        <v>1.2955999999999999E-11</v>
      </c>
    </row>
    <row r="2303" spans="1:11">
      <c r="A2303" s="20" t="s">
        <v>4702</v>
      </c>
      <c r="B2303" s="21" t="s">
        <v>24</v>
      </c>
      <c r="C2303" s="20" t="s">
        <v>111</v>
      </c>
      <c r="D2303" s="20" t="s">
        <v>112</v>
      </c>
      <c r="E2303" s="20" t="s">
        <v>378</v>
      </c>
      <c r="F2303" s="20" t="s">
        <v>4703</v>
      </c>
      <c r="G2303" s="22">
        <v>11.867381413131859</v>
      </c>
      <c r="H2303" s="22">
        <v>0.98001520075578175</v>
      </c>
      <c r="I2303" s="22">
        <v>40431.147426981726</v>
      </c>
      <c r="J2303" s="22">
        <v>1982663.8525730183</v>
      </c>
      <c r="K2303" s="23">
        <v>1.6532000000000001E-11</v>
      </c>
    </row>
    <row r="2304" spans="1:11">
      <c r="A2304" s="20" t="s">
        <v>4704</v>
      </c>
      <c r="B2304" s="21" t="s">
        <v>24</v>
      </c>
      <c r="C2304" s="20" t="s">
        <v>111</v>
      </c>
      <c r="D2304" s="20" t="s">
        <v>112</v>
      </c>
      <c r="E2304" s="20" t="s">
        <v>346</v>
      </c>
      <c r="F2304" s="20" t="s">
        <v>4705</v>
      </c>
      <c r="G2304" s="22">
        <v>12.011374038294235</v>
      </c>
      <c r="H2304" s="22">
        <v>0.97000180540373881</v>
      </c>
      <c r="I2304" s="22">
        <v>63445.941585535635</v>
      </c>
      <c r="J2304" s="22">
        <v>2051546.0584144644</v>
      </c>
      <c r="K2304" s="23">
        <v>4.9023999999999998E-11</v>
      </c>
    </row>
    <row r="2305" spans="1:11">
      <c r="A2305" s="20" t="s">
        <v>4706</v>
      </c>
      <c r="B2305" s="21" t="s">
        <v>24</v>
      </c>
      <c r="C2305" s="20" t="s">
        <v>111</v>
      </c>
      <c r="D2305" s="20" t="s">
        <v>112</v>
      </c>
      <c r="E2305" s="20" t="s">
        <v>378</v>
      </c>
      <c r="F2305" s="20" t="s">
        <v>4707</v>
      </c>
      <c r="G2305" s="22">
        <v>14.024239282333319</v>
      </c>
      <c r="H2305" s="22">
        <v>0.83002508467779423</v>
      </c>
      <c r="I2305" s="22">
        <v>377055.35465924907</v>
      </c>
      <c r="J2305" s="22">
        <v>1841244.6453407509</v>
      </c>
      <c r="K2305" s="23">
        <v>1.096E-11</v>
      </c>
    </row>
    <row r="2306" spans="1:11">
      <c r="A2306" s="20" t="s">
        <v>4708</v>
      </c>
      <c r="B2306" s="21" t="s">
        <v>24</v>
      </c>
      <c r="C2306" s="20" t="s">
        <v>113</v>
      </c>
      <c r="D2306" s="20" t="s">
        <v>114</v>
      </c>
      <c r="E2306" s="20" t="s">
        <v>281</v>
      </c>
      <c r="F2306" s="20" t="s">
        <v>4709</v>
      </c>
      <c r="G2306" s="22">
        <v>19.489128273118993</v>
      </c>
      <c r="H2306" s="22">
        <v>0.44999107975528563</v>
      </c>
      <c r="I2306" s="22">
        <v>331875.38247566065</v>
      </c>
      <c r="J2306" s="22">
        <v>271524.61752433935</v>
      </c>
      <c r="K2306" s="23">
        <v>5.1800000000000001E-12</v>
      </c>
    </row>
    <row r="2307" spans="1:11">
      <c r="A2307" s="20" t="s">
        <v>4710</v>
      </c>
      <c r="B2307" s="21" t="s">
        <v>24</v>
      </c>
      <c r="C2307" s="20" t="s">
        <v>111</v>
      </c>
      <c r="D2307" s="20" t="s">
        <v>112</v>
      </c>
      <c r="E2307" s="20" t="s">
        <v>200</v>
      </c>
      <c r="F2307" s="20" t="s">
        <v>4711</v>
      </c>
      <c r="G2307" s="22">
        <v>12.009962724148314</v>
      </c>
      <c r="H2307" s="22">
        <v>0.97009994964198087</v>
      </c>
      <c r="I2307" s="22">
        <v>11518.575799721855</v>
      </c>
      <c r="J2307" s="22">
        <v>373717.42420027812</v>
      </c>
      <c r="K2307" s="23">
        <v>2.36E-13</v>
      </c>
    </row>
    <row r="2308" spans="1:11">
      <c r="A2308" s="20" t="s">
        <v>4712</v>
      </c>
      <c r="B2308" s="21" t="s">
        <v>24</v>
      </c>
      <c r="C2308" s="20" t="s">
        <v>111</v>
      </c>
      <c r="D2308" s="20" t="s">
        <v>112</v>
      </c>
      <c r="E2308" s="20" t="s">
        <v>346</v>
      </c>
      <c r="F2308" s="20" t="s">
        <v>4713</v>
      </c>
      <c r="G2308" s="22">
        <v>12.009955453615181</v>
      </c>
      <c r="H2308" s="22">
        <v>0.9701004552423379</v>
      </c>
      <c r="I2308" s="22">
        <v>39211.518776077901</v>
      </c>
      <c r="J2308" s="22">
        <v>1272230.481223922</v>
      </c>
      <c r="K2308" s="23">
        <v>2.4116000000000001E-11</v>
      </c>
    </row>
    <row r="2309" spans="1:11">
      <c r="A2309" s="20" t="s">
        <v>4714</v>
      </c>
      <c r="B2309" s="21" t="s">
        <v>24</v>
      </c>
      <c r="C2309" s="20" t="s">
        <v>111</v>
      </c>
      <c r="D2309" s="20" t="s">
        <v>112</v>
      </c>
      <c r="E2309" s="20" t="s">
        <v>346</v>
      </c>
      <c r="F2309" s="20" t="s">
        <v>4715</v>
      </c>
      <c r="G2309" s="22">
        <v>12.009952822447865</v>
      </c>
      <c r="H2309" s="22">
        <v>0.97010063821642112</v>
      </c>
      <c r="I2309" s="22">
        <v>27511.628650904055</v>
      </c>
      <c r="J2309" s="22">
        <v>892629.37134909595</v>
      </c>
      <c r="K2309" s="23">
        <v>2.1159999999999999E-12</v>
      </c>
    </row>
    <row r="2310" spans="1:11">
      <c r="A2310" s="20" t="s">
        <v>4716</v>
      </c>
      <c r="B2310" s="21" t="s">
        <v>24</v>
      </c>
      <c r="C2310" s="20" t="s">
        <v>111</v>
      </c>
      <c r="D2310" s="20" t="s">
        <v>112</v>
      </c>
      <c r="E2310" s="20" t="s">
        <v>222</v>
      </c>
      <c r="F2310" s="20" t="s">
        <v>4717</v>
      </c>
      <c r="G2310" s="22">
        <v>18.052508524111058</v>
      </c>
      <c r="H2310" s="22">
        <v>0.54989509568073314</v>
      </c>
      <c r="I2310" s="22">
        <v>277219.61057023646</v>
      </c>
      <c r="J2310" s="22">
        <v>338680.38942976354</v>
      </c>
      <c r="K2310" s="23">
        <v>6.3199999999999997E-12</v>
      </c>
    </row>
    <row r="2311" spans="1:11">
      <c r="A2311" s="20" t="s">
        <v>4718</v>
      </c>
      <c r="B2311" s="21" t="s">
        <v>24</v>
      </c>
      <c r="C2311" s="20" t="s">
        <v>111</v>
      </c>
      <c r="D2311" s="20" t="s">
        <v>112</v>
      </c>
      <c r="E2311" s="20" t="s">
        <v>346</v>
      </c>
      <c r="F2311" s="20" t="s">
        <v>4719</v>
      </c>
      <c r="G2311" s="22">
        <v>12.009962534333877</v>
      </c>
      <c r="H2311" s="22">
        <v>0.97009996284187228</v>
      </c>
      <c r="I2311" s="22">
        <v>46471.325452016747</v>
      </c>
      <c r="J2311" s="22">
        <v>1507751.6745479833</v>
      </c>
      <c r="K2311" s="23">
        <v>3.8068E-11</v>
      </c>
    </row>
    <row r="2312" spans="1:11">
      <c r="A2312" s="20" t="s">
        <v>4720</v>
      </c>
      <c r="B2312" s="21" t="s">
        <v>24</v>
      </c>
      <c r="C2312" s="20" t="s">
        <v>111</v>
      </c>
      <c r="D2312" s="20" t="s">
        <v>112</v>
      </c>
      <c r="E2312" s="20" t="s">
        <v>2337</v>
      </c>
      <c r="F2312" s="20" t="s">
        <v>4721</v>
      </c>
      <c r="G2312" s="22">
        <v>12.009975362730913</v>
      </c>
      <c r="H2312" s="22">
        <v>0.97009907074193935</v>
      </c>
      <c r="I2312" s="22">
        <v>21348.037552155722</v>
      </c>
      <c r="J2312" s="22">
        <v>692610.96244784433</v>
      </c>
      <c r="K2312" s="23">
        <v>4.5079999999999998E-12</v>
      </c>
    </row>
    <row r="2313" spans="1:11">
      <c r="A2313" s="20" t="s">
        <v>4722</v>
      </c>
      <c r="B2313" s="21" t="s">
        <v>24</v>
      </c>
      <c r="C2313" s="20" t="s">
        <v>111</v>
      </c>
      <c r="D2313" s="20" t="s">
        <v>112</v>
      </c>
      <c r="E2313" s="20" t="s">
        <v>384</v>
      </c>
      <c r="F2313" s="20" t="s">
        <v>4723</v>
      </c>
      <c r="G2313" s="22">
        <v>13.017961684652017</v>
      </c>
      <c r="H2313" s="22">
        <v>0.90000266448873323</v>
      </c>
      <c r="I2313" s="22">
        <v>292971.39360222529</v>
      </c>
      <c r="J2313" s="22">
        <v>2636820.6063977745</v>
      </c>
      <c r="K2313" s="23">
        <v>6.2399999999999999E-11</v>
      </c>
    </row>
    <row r="2314" spans="1:11">
      <c r="A2314" s="20" t="s">
        <v>4724</v>
      </c>
      <c r="B2314" s="21" t="s">
        <v>24</v>
      </c>
      <c r="C2314" s="20" t="s">
        <v>111</v>
      </c>
      <c r="D2314" s="20" t="s">
        <v>112</v>
      </c>
      <c r="E2314" s="20" t="s">
        <v>384</v>
      </c>
      <c r="F2314" s="20" t="s">
        <v>4725</v>
      </c>
      <c r="G2314" s="22">
        <v>13.017956414695613</v>
      </c>
      <c r="H2314" s="22">
        <v>0.90000303096692535</v>
      </c>
      <c r="I2314" s="22">
        <v>120426.84979137695</v>
      </c>
      <c r="J2314" s="22">
        <v>1083878.1502086231</v>
      </c>
      <c r="K2314" s="23">
        <v>3.3479999999999997E-11</v>
      </c>
    </row>
    <row r="2315" spans="1:11">
      <c r="A2315" s="20" t="s">
        <v>4726</v>
      </c>
      <c r="B2315" s="21" t="s">
        <v>24</v>
      </c>
      <c r="C2315" s="20" t="s">
        <v>111</v>
      </c>
      <c r="D2315" s="20" t="s">
        <v>112</v>
      </c>
      <c r="E2315" s="20" t="s">
        <v>346</v>
      </c>
      <c r="F2315" s="20" t="s">
        <v>4727</v>
      </c>
      <c r="G2315" s="22">
        <v>13.01795985054332</v>
      </c>
      <c r="H2315" s="22">
        <v>0.90000279203453959</v>
      </c>
      <c r="I2315" s="22">
        <v>301001.89568845625</v>
      </c>
      <c r="J2315" s="22">
        <v>2709101.1043115435</v>
      </c>
      <c r="K2315" s="23">
        <v>4.9039999999999999E-11</v>
      </c>
    </row>
    <row r="2316" spans="1:11">
      <c r="A2316" s="20" t="s">
        <v>4728</v>
      </c>
      <c r="B2316" s="21" t="s">
        <v>24</v>
      </c>
      <c r="C2316" s="20" t="s">
        <v>113</v>
      </c>
      <c r="D2316" s="20" t="s">
        <v>114</v>
      </c>
      <c r="E2316" s="20" t="s">
        <v>231</v>
      </c>
      <c r="F2316" s="20" t="s">
        <v>4729</v>
      </c>
      <c r="G2316" s="22">
        <v>21.50117027501463</v>
      </c>
      <c r="H2316" s="22">
        <v>0.31007160813528306</v>
      </c>
      <c r="I2316" s="22">
        <v>353726.28650904039</v>
      </c>
      <c r="J2316" s="22">
        <v>158973.71349095964</v>
      </c>
      <c r="K2316" s="23">
        <v>4.7999999999999997E-12</v>
      </c>
    </row>
    <row r="2317" spans="1:11">
      <c r="A2317" s="20" t="s">
        <v>4730</v>
      </c>
      <c r="B2317" s="21" t="s">
        <v>24</v>
      </c>
      <c r="C2317" s="20" t="s">
        <v>111</v>
      </c>
      <c r="D2317" s="20" t="s">
        <v>112</v>
      </c>
      <c r="E2317" s="20" t="s">
        <v>200</v>
      </c>
      <c r="F2317" s="20" t="s">
        <v>2737</v>
      </c>
      <c r="G2317" s="22">
        <v>13.304932775353931</v>
      </c>
      <c r="H2317" s="22">
        <v>0.88004639948860008</v>
      </c>
      <c r="I2317" s="22">
        <v>134719.88873435324</v>
      </c>
      <c r="J2317" s="22">
        <v>988380.11126564676</v>
      </c>
      <c r="K2317" s="23">
        <v>3.8600000000000001E-12</v>
      </c>
    </row>
    <row r="2318" spans="1:11">
      <c r="A2318" s="20" t="s">
        <v>4731</v>
      </c>
      <c r="B2318" s="21" t="s">
        <v>24</v>
      </c>
      <c r="C2318" s="20" t="s">
        <v>111</v>
      </c>
      <c r="D2318" s="20" t="s">
        <v>112</v>
      </c>
      <c r="E2318" s="20" t="s">
        <v>222</v>
      </c>
      <c r="F2318" s="20" t="s">
        <v>4732</v>
      </c>
      <c r="G2318" s="22">
        <v>14.024222437823013</v>
      </c>
      <c r="H2318" s="22">
        <v>0.83002625606237734</v>
      </c>
      <c r="I2318" s="22">
        <v>72880.66203059809</v>
      </c>
      <c r="J2318" s="22">
        <v>355895.33796940191</v>
      </c>
      <c r="K2318" s="23">
        <v>1.8359999999999999E-12</v>
      </c>
    </row>
    <row r="2319" spans="1:11">
      <c r="A2319" s="20" t="s">
        <v>4733</v>
      </c>
      <c r="B2319" s="21" t="s">
        <v>24</v>
      </c>
      <c r="C2319" s="20" t="s">
        <v>111</v>
      </c>
      <c r="D2319" s="20" t="s">
        <v>112</v>
      </c>
      <c r="E2319" s="20" t="s">
        <v>1714</v>
      </c>
      <c r="F2319" s="20" t="s">
        <v>4734</v>
      </c>
      <c r="G2319" s="22">
        <v>14.024230322176855</v>
      </c>
      <c r="H2319" s="22">
        <v>0.83002570777629658</v>
      </c>
      <c r="I2319" s="22">
        <v>68437.769123783044</v>
      </c>
      <c r="J2319" s="22">
        <v>334198.23087621696</v>
      </c>
      <c r="K2319" s="23">
        <v>4.5999999999999996E-13</v>
      </c>
    </row>
    <row r="2320" spans="1:11">
      <c r="A2320" s="20" t="s">
        <v>4735</v>
      </c>
      <c r="B2320" s="21" t="s">
        <v>24</v>
      </c>
      <c r="C2320" s="20" t="s">
        <v>111</v>
      </c>
      <c r="D2320" s="20" t="s">
        <v>112</v>
      </c>
      <c r="E2320" s="20" t="s">
        <v>1714</v>
      </c>
      <c r="F2320" s="20" t="s">
        <v>4736</v>
      </c>
      <c r="G2320" s="22">
        <v>14.024252882423001</v>
      </c>
      <c r="H2320" s="22">
        <v>0.83002413891356042</v>
      </c>
      <c r="I2320" s="22">
        <v>68360.721835883189</v>
      </c>
      <c r="J2320" s="22">
        <v>333818.27816411684</v>
      </c>
      <c r="K2320" s="23">
        <v>2.7320000000000001E-12</v>
      </c>
    </row>
    <row r="2321" spans="1:11">
      <c r="A2321" s="20" t="s">
        <v>4737</v>
      </c>
      <c r="B2321" s="21" t="s">
        <v>24</v>
      </c>
      <c r="C2321" s="20" t="s">
        <v>111</v>
      </c>
      <c r="D2321" s="20" t="s">
        <v>112</v>
      </c>
      <c r="E2321" s="20" t="s">
        <v>3166</v>
      </c>
      <c r="F2321" s="20" t="s">
        <v>4738</v>
      </c>
      <c r="G2321" s="22">
        <v>14.024258760107816</v>
      </c>
      <c r="H2321" s="22">
        <v>0.83002373017330899</v>
      </c>
      <c r="I2321" s="22">
        <v>69997.92767732963</v>
      </c>
      <c r="J2321" s="22">
        <v>341812.07232267037</v>
      </c>
      <c r="K2321" s="23">
        <v>4.9839999999999998E-12</v>
      </c>
    </row>
    <row r="2322" spans="1:11">
      <c r="A2322" s="20" t="s">
        <v>4739</v>
      </c>
      <c r="B2322" s="21" t="s">
        <v>24</v>
      </c>
      <c r="C2322" s="20" t="s">
        <v>111</v>
      </c>
      <c r="D2322" s="20" t="s">
        <v>112</v>
      </c>
      <c r="E2322" s="20" t="s">
        <v>200</v>
      </c>
      <c r="F2322" s="20" t="s">
        <v>4740</v>
      </c>
      <c r="G2322" s="22">
        <v>11.86754034252594</v>
      </c>
      <c r="H2322" s="22">
        <v>0.98000414864214602</v>
      </c>
      <c r="I2322" s="22">
        <v>6872.2141863699708</v>
      </c>
      <c r="J2322" s="22">
        <v>336809.78581363003</v>
      </c>
      <c r="K2322" s="23">
        <v>1.7880000000000001E-13</v>
      </c>
    </row>
    <row r="2323" spans="1:11">
      <c r="A2323" s="20" t="s">
        <v>4741</v>
      </c>
      <c r="B2323" s="21" t="s">
        <v>24</v>
      </c>
      <c r="C2323" s="20" t="s">
        <v>111</v>
      </c>
      <c r="D2323" s="20" t="s">
        <v>112</v>
      </c>
      <c r="E2323" s="20" t="s">
        <v>200</v>
      </c>
      <c r="F2323" s="20" t="s">
        <v>4742</v>
      </c>
      <c r="G2323" s="22">
        <v>11.867528769658234</v>
      </c>
      <c r="H2323" s="22">
        <v>0.98000495343127714</v>
      </c>
      <c r="I2323" s="22">
        <v>7261.0611961057266</v>
      </c>
      <c r="J2323" s="22">
        <v>355881.93880389427</v>
      </c>
      <c r="K2323" s="23">
        <v>2.7292000000000001E-12</v>
      </c>
    </row>
    <row r="2324" spans="1:11">
      <c r="A2324" s="20" t="s">
        <v>4743</v>
      </c>
      <c r="B2324" s="21" t="s">
        <v>24</v>
      </c>
      <c r="C2324" s="20" t="s">
        <v>111</v>
      </c>
      <c r="D2324" s="20" t="s">
        <v>112</v>
      </c>
      <c r="E2324" s="20" t="s">
        <v>384</v>
      </c>
      <c r="F2324" s="20" t="s">
        <v>4744</v>
      </c>
      <c r="G2324" s="22">
        <v>14.743887295882896</v>
      </c>
      <c r="H2324" s="22">
        <v>0.77998002114861642</v>
      </c>
      <c r="I2324" s="22">
        <v>190830.58831710706</v>
      </c>
      <c r="J2324" s="22">
        <v>676502.41168289294</v>
      </c>
      <c r="K2324" s="23">
        <v>1.3399999999999999E-12</v>
      </c>
    </row>
    <row r="2325" spans="1:11">
      <c r="A2325" s="20" t="s">
        <v>4745</v>
      </c>
      <c r="B2325" s="21" t="s">
        <v>24</v>
      </c>
      <c r="C2325" s="20" t="s">
        <v>111</v>
      </c>
      <c r="D2325" s="20" t="s">
        <v>112</v>
      </c>
      <c r="E2325" s="20" t="s">
        <v>346</v>
      </c>
      <c r="F2325" s="20" t="s">
        <v>4744</v>
      </c>
      <c r="G2325" s="22">
        <v>14.743887295882896</v>
      </c>
      <c r="H2325" s="22">
        <v>0.77998002114861642</v>
      </c>
      <c r="I2325" s="22">
        <v>190830.58831710706</v>
      </c>
      <c r="J2325" s="22">
        <v>676502.41168289294</v>
      </c>
      <c r="K2325" s="23">
        <v>1.3399999999999999E-12</v>
      </c>
    </row>
    <row r="2326" spans="1:11">
      <c r="A2326" s="20" t="s">
        <v>4746</v>
      </c>
      <c r="B2326" s="21" t="s">
        <v>24</v>
      </c>
      <c r="C2326" s="20" t="s">
        <v>111</v>
      </c>
      <c r="D2326" s="20" t="s">
        <v>112</v>
      </c>
      <c r="E2326" s="20" t="s">
        <v>252</v>
      </c>
      <c r="F2326" s="20" t="s">
        <v>4744</v>
      </c>
      <c r="G2326" s="22">
        <v>14.743887295882896</v>
      </c>
      <c r="H2326" s="22">
        <v>0.77998002114861642</v>
      </c>
      <c r="I2326" s="22">
        <v>190830.58831710706</v>
      </c>
      <c r="J2326" s="22">
        <v>676502.41168289294</v>
      </c>
      <c r="K2326" s="23">
        <v>1.3399999999999999E-12</v>
      </c>
    </row>
    <row r="2327" spans="1:11">
      <c r="A2327" s="20" t="s">
        <v>4747</v>
      </c>
      <c r="B2327" s="21" t="s">
        <v>24</v>
      </c>
      <c r="C2327" s="20" t="s">
        <v>111</v>
      </c>
      <c r="D2327" s="20" t="s">
        <v>112</v>
      </c>
      <c r="E2327" s="20" t="s">
        <v>222</v>
      </c>
      <c r="F2327" s="20" t="s">
        <v>4748</v>
      </c>
      <c r="G2327" s="22">
        <v>13.594547777935539</v>
      </c>
      <c r="H2327" s="22">
        <v>0.85990627413521981</v>
      </c>
      <c r="I2327" s="22">
        <v>98668.011126564685</v>
      </c>
      <c r="J2327" s="22">
        <v>605631.9888734353</v>
      </c>
      <c r="K2327" s="23">
        <v>3.0880000000000002E-12</v>
      </c>
    </row>
    <row r="2328" spans="1:11">
      <c r="A2328" s="20" t="s">
        <v>4749</v>
      </c>
      <c r="B2328" s="21" t="s">
        <v>24</v>
      </c>
      <c r="C2328" s="20" t="s">
        <v>111</v>
      </c>
      <c r="D2328" s="20" t="s">
        <v>112</v>
      </c>
      <c r="E2328" s="20" t="s">
        <v>381</v>
      </c>
      <c r="F2328" s="20" t="s">
        <v>4750</v>
      </c>
      <c r="G2328" s="22">
        <v>13.305530280896532</v>
      </c>
      <c r="H2328" s="22">
        <v>0.88000484833821058</v>
      </c>
      <c r="I2328" s="22">
        <v>287496.38386648125</v>
      </c>
      <c r="J2328" s="22">
        <v>2108403.6161335185</v>
      </c>
      <c r="K2328" s="23">
        <v>8.3600000000000007E-12</v>
      </c>
    </row>
    <row r="2329" spans="1:11">
      <c r="A2329" s="20" t="s">
        <v>4751</v>
      </c>
      <c r="B2329" s="21" t="s">
        <v>24</v>
      </c>
      <c r="C2329" s="20" t="s">
        <v>111</v>
      </c>
      <c r="D2329" s="20" t="s">
        <v>112</v>
      </c>
      <c r="E2329" s="20" t="s">
        <v>281</v>
      </c>
      <c r="F2329" s="20" t="s">
        <v>4752</v>
      </c>
      <c r="G2329" s="22">
        <v>17.04494515588696</v>
      </c>
      <c r="H2329" s="22">
        <v>0.61996208929854246</v>
      </c>
      <c r="I2329" s="22">
        <v>703336.1613351875</v>
      </c>
      <c r="J2329" s="22">
        <v>1147363.8386648125</v>
      </c>
      <c r="K2329" s="23">
        <v>1.9720000000000001E-11</v>
      </c>
    </row>
    <row r="2330" spans="1:11">
      <c r="A2330" s="20" t="s">
        <v>4753</v>
      </c>
      <c r="B2330" s="21" t="s">
        <v>24</v>
      </c>
      <c r="C2330" s="20" t="s">
        <v>111</v>
      </c>
      <c r="D2330" s="20" t="s">
        <v>112</v>
      </c>
      <c r="E2330" s="20" t="s">
        <v>381</v>
      </c>
      <c r="F2330" s="20" t="s">
        <v>4754</v>
      </c>
      <c r="G2330" s="22">
        <v>13.161786876820285</v>
      </c>
      <c r="H2330" s="22">
        <v>0.89000091259942382</v>
      </c>
      <c r="I2330" s="22">
        <v>1155716.4116828938</v>
      </c>
      <c r="J2330" s="22">
        <v>9350883.5883171055</v>
      </c>
      <c r="K2330" s="23">
        <v>4.18E-11</v>
      </c>
    </row>
    <row r="2331" spans="1:11">
      <c r="A2331" s="20" t="s">
        <v>4755</v>
      </c>
      <c r="B2331" s="21" t="s">
        <v>24</v>
      </c>
      <c r="C2331" s="20" t="s">
        <v>111</v>
      </c>
      <c r="D2331" s="20" t="s">
        <v>112</v>
      </c>
      <c r="E2331" s="20" t="s">
        <v>197</v>
      </c>
      <c r="F2331" s="20" t="s">
        <v>4756</v>
      </c>
      <c r="G2331" s="22">
        <v>16.183209371513573</v>
      </c>
      <c r="H2331" s="22">
        <v>0.67988808264856937</v>
      </c>
      <c r="I2331" s="22">
        <v>172156.18915159939</v>
      </c>
      <c r="J2331" s="22">
        <v>365643.81084840058</v>
      </c>
      <c r="K2331" s="23">
        <v>6.3799999999999999E-12</v>
      </c>
    </row>
    <row r="2332" spans="1:11">
      <c r="A2332" s="20" t="s">
        <v>4757</v>
      </c>
      <c r="B2332" s="21" t="s">
        <v>24</v>
      </c>
      <c r="C2332" s="20" t="s">
        <v>111</v>
      </c>
      <c r="D2332" s="20" t="s">
        <v>112</v>
      </c>
      <c r="E2332" s="20" t="s">
        <v>346</v>
      </c>
      <c r="F2332" s="20" t="s">
        <v>4758</v>
      </c>
      <c r="G2332" s="22">
        <v>12.29980550850116</v>
      </c>
      <c r="H2332" s="22">
        <v>0.94994398410979419</v>
      </c>
      <c r="I2332" s="22">
        <v>39892.141863699515</v>
      </c>
      <c r="J2332" s="22">
        <v>757057.85813630046</v>
      </c>
      <c r="K2332" s="23">
        <v>6.9799999999999997E-12</v>
      </c>
    </row>
    <row r="2333" spans="1:11">
      <c r="A2333" s="20" t="s">
        <v>4759</v>
      </c>
      <c r="B2333" s="21" t="s">
        <v>24</v>
      </c>
      <c r="C2333" s="20" t="s">
        <v>111</v>
      </c>
      <c r="D2333" s="20" t="s">
        <v>112</v>
      </c>
      <c r="E2333" s="20" t="s">
        <v>384</v>
      </c>
      <c r="F2333" s="20" t="s">
        <v>4760</v>
      </c>
      <c r="G2333" s="22">
        <v>12.299809280530217</v>
      </c>
      <c r="H2333" s="22">
        <v>0.94994372179901132</v>
      </c>
      <c r="I2333" s="22">
        <v>23201.485396383861</v>
      </c>
      <c r="J2333" s="22">
        <v>440306.51460361615</v>
      </c>
      <c r="K2333" s="23">
        <v>6.7600000000000005E-13</v>
      </c>
    </row>
    <row r="2334" spans="1:11">
      <c r="A2334" s="20" t="s">
        <v>4761</v>
      </c>
      <c r="B2334" s="21" t="s">
        <v>24</v>
      </c>
      <c r="C2334" s="20" t="s">
        <v>111</v>
      </c>
      <c r="D2334" s="20" t="s">
        <v>112</v>
      </c>
      <c r="E2334" s="20" t="s">
        <v>346</v>
      </c>
      <c r="F2334" s="20" t="s">
        <v>4762</v>
      </c>
      <c r="G2334" s="22">
        <v>15.893247334474134</v>
      </c>
      <c r="H2334" s="22">
        <v>0.70005234113531756</v>
      </c>
      <c r="I2334" s="22">
        <v>227870.23643949925</v>
      </c>
      <c r="J2334" s="22">
        <v>531829.76356050069</v>
      </c>
      <c r="K2334" s="23">
        <v>4.3800000000000003E-12</v>
      </c>
    </row>
    <row r="2335" spans="1:11">
      <c r="A2335" s="20" t="s">
        <v>4763</v>
      </c>
      <c r="B2335" s="21" t="s">
        <v>24</v>
      </c>
      <c r="C2335" s="20" t="s">
        <v>111</v>
      </c>
      <c r="D2335" s="20" t="s">
        <v>112</v>
      </c>
      <c r="E2335" s="20" t="s">
        <v>200</v>
      </c>
      <c r="F2335" s="20" t="s">
        <v>4764</v>
      </c>
      <c r="G2335" s="22">
        <v>12.730826242108153</v>
      </c>
      <c r="H2335" s="22">
        <v>0.91997035868510757</v>
      </c>
      <c r="I2335" s="22">
        <v>87464.394993045935</v>
      </c>
      <c r="J2335" s="22">
        <v>1005435.6050069541</v>
      </c>
      <c r="K2335" s="23">
        <v>4.7435999999999998E-11</v>
      </c>
    </row>
    <row r="2336" spans="1:11">
      <c r="A2336" s="20" t="s">
        <v>4765</v>
      </c>
      <c r="B2336" s="21" t="s">
        <v>24</v>
      </c>
      <c r="C2336" s="20" t="s">
        <v>111</v>
      </c>
      <c r="D2336" s="20" t="s">
        <v>112</v>
      </c>
      <c r="E2336" s="20" t="s">
        <v>378</v>
      </c>
      <c r="F2336" s="20" t="s">
        <v>4766</v>
      </c>
      <c r="G2336" s="22">
        <v>17.47658824493811</v>
      </c>
      <c r="H2336" s="22">
        <v>0.58994518463573642</v>
      </c>
      <c r="I2336" s="22">
        <v>500225.86926286516</v>
      </c>
      <c r="J2336" s="22">
        <v>719674.13073713484</v>
      </c>
      <c r="K2336" s="23">
        <v>1.2999999999999999E-12</v>
      </c>
    </row>
    <row r="2337" spans="1:11">
      <c r="A2337" s="20" t="s">
        <v>4767</v>
      </c>
      <c r="B2337" s="21" t="s">
        <v>24</v>
      </c>
      <c r="C2337" s="20" t="s">
        <v>113</v>
      </c>
      <c r="D2337" s="20" t="s">
        <v>114</v>
      </c>
      <c r="E2337" s="20" t="s">
        <v>378</v>
      </c>
      <c r="F2337" s="20" t="s">
        <v>4378</v>
      </c>
      <c r="G2337" s="22">
        <v>19.058235699517574</v>
      </c>
      <c r="H2337" s="22">
        <v>0.47995579280128137</v>
      </c>
      <c r="I2337" s="22">
        <v>377292.07232267031</v>
      </c>
      <c r="J2337" s="22">
        <v>348207.92767732963</v>
      </c>
      <c r="K2337" s="23">
        <v>5.3999999999999996E-12</v>
      </c>
    </row>
    <row r="2338" spans="1:11">
      <c r="A2338" s="20" t="s">
        <v>4768</v>
      </c>
      <c r="B2338" s="21" t="s">
        <v>24</v>
      </c>
      <c r="C2338" s="20" t="s">
        <v>111</v>
      </c>
      <c r="D2338" s="20" t="s">
        <v>112</v>
      </c>
      <c r="E2338" s="20" t="s">
        <v>346</v>
      </c>
      <c r="F2338" s="20" t="s">
        <v>4769</v>
      </c>
      <c r="G2338" s="22">
        <v>16.03779972318857</v>
      </c>
      <c r="H2338" s="22">
        <v>0.69000001924975174</v>
      </c>
      <c r="I2338" s="22">
        <v>828722.94853963866</v>
      </c>
      <c r="J2338" s="22">
        <v>1844577.0514603613</v>
      </c>
      <c r="K2338" s="23">
        <v>2.76E-12</v>
      </c>
    </row>
    <row r="2339" spans="1:11">
      <c r="A2339" s="20" t="s">
        <v>4770</v>
      </c>
      <c r="B2339" s="21" t="s">
        <v>24</v>
      </c>
      <c r="C2339" s="20" t="s">
        <v>111</v>
      </c>
      <c r="D2339" s="20" t="s">
        <v>112</v>
      </c>
      <c r="E2339" s="20" t="s">
        <v>346</v>
      </c>
      <c r="F2339" s="20" t="s">
        <v>4771</v>
      </c>
      <c r="G2339" s="22">
        <v>18.338415497490026</v>
      </c>
      <c r="H2339" s="22">
        <v>0.53001283049443493</v>
      </c>
      <c r="I2339" s="22">
        <v>730266.06397774699</v>
      </c>
      <c r="J2339" s="22">
        <v>823533.93602225301</v>
      </c>
      <c r="K2339" s="23">
        <v>1.8600000000000002E-12</v>
      </c>
    </row>
    <row r="2340" spans="1:11">
      <c r="A2340" s="20" t="s">
        <v>4772</v>
      </c>
      <c r="B2340" s="21" t="s">
        <v>24</v>
      </c>
      <c r="C2340" s="20" t="s">
        <v>111</v>
      </c>
      <c r="D2340" s="20" t="s">
        <v>112</v>
      </c>
      <c r="E2340" s="20" t="s">
        <v>213</v>
      </c>
      <c r="F2340" s="20" t="s">
        <v>4773</v>
      </c>
      <c r="G2340" s="22">
        <v>16.184290738569754</v>
      </c>
      <c r="H2340" s="22">
        <v>0.6798128832705318</v>
      </c>
      <c r="I2340" s="22">
        <v>109247.84422809455</v>
      </c>
      <c r="J2340" s="22">
        <v>231952.15577190544</v>
      </c>
      <c r="K2340" s="23">
        <v>6.1000000000000003E-12</v>
      </c>
    </row>
    <row r="2341" spans="1:11">
      <c r="A2341" s="20" t="s">
        <v>4774</v>
      </c>
      <c r="B2341" s="21" t="s">
        <v>24</v>
      </c>
      <c r="C2341" s="20" t="s">
        <v>113</v>
      </c>
      <c r="D2341" s="20" t="s">
        <v>114</v>
      </c>
      <c r="E2341" s="20" t="s">
        <v>197</v>
      </c>
      <c r="F2341" s="20" t="s">
        <v>4775</v>
      </c>
      <c r="G2341" s="22">
        <v>20.494916185765319</v>
      </c>
      <c r="H2341" s="22">
        <v>0.38004755314566629</v>
      </c>
      <c r="I2341" s="22">
        <v>451201.39082058409</v>
      </c>
      <c r="J2341" s="22">
        <v>276598.60917941591</v>
      </c>
      <c r="K2341" s="23">
        <v>2.08E-12</v>
      </c>
    </row>
    <row r="2342" spans="1:11">
      <c r="A2342" s="20" t="s">
        <v>4776</v>
      </c>
      <c r="B2342" s="21" t="s">
        <v>24</v>
      </c>
      <c r="C2342" s="20" t="s">
        <v>111</v>
      </c>
      <c r="D2342" s="20" t="s">
        <v>112</v>
      </c>
      <c r="E2342" s="20" t="s">
        <v>200</v>
      </c>
      <c r="F2342" s="20" t="s">
        <v>4777</v>
      </c>
      <c r="G2342" s="22">
        <v>14.311134873110921</v>
      </c>
      <c r="H2342" s="22">
        <v>0.81007407002010279</v>
      </c>
      <c r="I2342" s="22">
        <v>133214.04728789991</v>
      </c>
      <c r="J2342" s="22">
        <v>568185.95271210012</v>
      </c>
      <c r="K2342" s="23">
        <v>2E-12</v>
      </c>
    </row>
    <row r="2343" spans="1:11">
      <c r="A2343" s="20" t="s">
        <v>4778</v>
      </c>
      <c r="B2343" s="21" t="s">
        <v>24</v>
      </c>
      <c r="C2343" s="20" t="s">
        <v>111</v>
      </c>
      <c r="D2343" s="20" t="s">
        <v>112</v>
      </c>
      <c r="E2343" s="20" t="s">
        <v>378</v>
      </c>
      <c r="F2343" s="20" t="s">
        <v>4779</v>
      </c>
      <c r="G2343" s="22">
        <v>11.867379232569103</v>
      </c>
      <c r="H2343" s="22">
        <v>0.98001535239436</v>
      </c>
      <c r="I2343" s="22">
        <v>43362.908205841341</v>
      </c>
      <c r="J2343" s="22">
        <v>2126448.0917941588</v>
      </c>
      <c r="K2343" s="23">
        <v>1.2948E-11</v>
      </c>
    </row>
    <row r="2344" spans="1:11">
      <c r="A2344" s="20" t="s">
        <v>4780</v>
      </c>
      <c r="B2344" s="21" t="s">
        <v>24</v>
      </c>
      <c r="C2344" s="20" t="s">
        <v>111</v>
      </c>
      <c r="D2344" s="20" t="s">
        <v>112</v>
      </c>
      <c r="E2344" s="20" t="s">
        <v>200</v>
      </c>
      <c r="F2344" s="20" t="s">
        <v>4781</v>
      </c>
      <c r="G2344" s="22">
        <v>18.051706791232483</v>
      </c>
      <c r="H2344" s="22">
        <v>0.54995084901025848</v>
      </c>
      <c r="I2344" s="22">
        <v>500994.71488178027</v>
      </c>
      <c r="J2344" s="22">
        <v>612205.28511821979</v>
      </c>
      <c r="K2344" s="23">
        <v>3.6E-12</v>
      </c>
    </row>
    <row r="2345" spans="1:11">
      <c r="A2345" s="20" t="s">
        <v>4782</v>
      </c>
      <c r="B2345" s="21" t="s">
        <v>24</v>
      </c>
      <c r="C2345" s="20" t="s">
        <v>111</v>
      </c>
      <c r="D2345" s="20" t="s">
        <v>112</v>
      </c>
      <c r="E2345" s="20" t="s">
        <v>286</v>
      </c>
      <c r="F2345" s="20" t="s">
        <v>4783</v>
      </c>
      <c r="G2345" s="22">
        <v>14.024179849240896</v>
      </c>
      <c r="H2345" s="22">
        <v>0.8300292177162103</v>
      </c>
      <c r="I2345" s="22">
        <v>320190.95966620307</v>
      </c>
      <c r="J2345" s="22">
        <v>1563609.040333797</v>
      </c>
      <c r="K2345" s="23">
        <v>3.3879999999999997E-11</v>
      </c>
    </row>
    <row r="2346" spans="1:11">
      <c r="A2346" s="20" t="s">
        <v>4784</v>
      </c>
      <c r="B2346" s="21" t="s">
        <v>24</v>
      </c>
      <c r="C2346" s="20" t="s">
        <v>113</v>
      </c>
      <c r="D2346" s="20" t="s">
        <v>114</v>
      </c>
      <c r="E2346" s="20" t="s">
        <v>197</v>
      </c>
      <c r="F2346" s="20" t="s">
        <v>4785</v>
      </c>
      <c r="G2346" s="22">
        <v>22.43586432506887</v>
      </c>
      <c r="H2346" s="22">
        <v>0.24507202190063496</v>
      </c>
      <c r="I2346" s="22">
        <v>438462.16968011123</v>
      </c>
      <c r="J2346" s="22">
        <v>142337.83031988877</v>
      </c>
      <c r="K2346" s="23">
        <v>3.8200000000000003E-12</v>
      </c>
    </row>
    <row r="2347" spans="1:11">
      <c r="A2347" s="20" t="s">
        <v>4786</v>
      </c>
      <c r="B2347" s="21" t="s">
        <v>24</v>
      </c>
      <c r="C2347" s="20" t="s">
        <v>111</v>
      </c>
      <c r="D2347" s="20" t="s">
        <v>112</v>
      </c>
      <c r="E2347" s="20" t="s">
        <v>346</v>
      </c>
      <c r="F2347" s="20" t="s">
        <v>4787</v>
      </c>
      <c r="G2347" s="22">
        <v>18.482230604546846</v>
      </c>
      <c r="H2347" s="22">
        <v>0.52001177993415537</v>
      </c>
      <c r="I2347" s="22">
        <v>470820.44506258698</v>
      </c>
      <c r="J2347" s="22">
        <v>510079.55493741302</v>
      </c>
      <c r="K2347" s="23">
        <v>1.0599999999999999E-12</v>
      </c>
    </row>
    <row r="2348" spans="1:11">
      <c r="A2348" s="20" t="s">
        <v>4788</v>
      </c>
      <c r="B2348" s="21" t="s">
        <v>24</v>
      </c>
      <c r="C2348" s="20" t="s">
        <v>111</v>
      </c>
      <c r="D2348" s="20" t="s">
        <v>112</v>
      </c>
      <c r="E2348" s="20" t="s">
        <v>213</v>
      </c>
      <c r="F2348" s="20" t="s">
        <v>4789</v>
      </c>
      <c r="G2348" s="22">
        <v>15.459140767824497</v>
      </c>
      <c r="H2348" s="22">
        <v>0.73024055856575132</v>
      </c>
      <c r="I2348" s="22">
        <v>118046.73157162723</v>
      </c>
      <c r="J2348" s="22">
        <v>319553.2684283728</v>
      </c>
      <c r="K2348" s="23">
        <v>3.7399999999999998E-12</v>
      </c>
    </row>
    <row r="2349" spans="1:11">
      <c r="A2349" s="20" t="s">
        <v>4790</v>
      </c>
      <c r="B2349" s="21" t="s">
        <v>24</v>
      </c>
      <c r="C2349" s="20" t="s">
        <v>111</v>
      </c>
      <c r="D2349" s="20" t="s">
        <v>112</v>
      </c>
      <c r="E2349" s="20" t="s">
        <v>378</v>
      </c>
      <c r="F2349" s="20" t="s">
        <v>4791</v>
      </c>
      <c r="G2349" s="22">
        <v>12.874270726217105</v>
      </c>
      <c r="H2349" s="22">
        <v>0.90999508162607057</v>
      </c>
      <c r="I2349" s="22">
        <v>203761.77468706534</v>
      </c>
      <c r="J2349" s="22">
        <v>2060134.2253129347</v>
      </c>
      <c r="K2349" s="23">
        <v>6.3199999999999999E-11</v>
      </c>
    </row>
    <row r="2350" spans="1:11">
      <c r="A2350" s="20" t="s">
        <v>4792</v>
      </c>
      <c r="B2350" s="21" t="s">
        <v>24</v>
      </c>
      <c r="C2350" s="20" t="s">
        <v>111</v>
      </c>
      <c r="D2350" s="20" t="s">
        <v>112</v>
      </c>
      <c r="E2350" s="20" t="s">
        <v>801</v>
      </c>
      <c r="F2350" s="20" t="s">
        <v>4793</v>
      </c>
      <c r="G2350" s="22">
        <v>12.874268252208484</v>
      </c>
      <c r="H2350" s="22">
        <v>0.9099952536711764</v>
      </c>
      <c r="I2350" s="22">
        <v>101966.73713490958</v>
      </c>
      <c r="J2350" s="22">
        <v>1030937.2628650904</v>
      </c>
      <c r="K2350" s="23">
        <v>5.8000000000000003E-12</v>
      </c>
    </row>
    <row r="2351" spans="1:11">
      <c r="A2351" s="20" t="s">
        <v>4794</v>
      </c>
      <c r="B2351" s="21" t="s">
        <v>24</v>
      </c>
      <c r="C2351" s="20" t="s">
        <v>111</v>
      </c>
      <c r="D2351" s="20" t="s">
        <v>112</v>
      </c>
      <c r="E2351" s="20" t="s">
        <v>200</v>
      </c>
      <c r="F2351" s="20" t="s">
        <v>4795</v>
      </c>
      <c r="G2351" s="22">
        <v>17.330465116279068</v>
      </c>
      <c r="H2351" s="22">
        <v>0.60010673739366704</v>
      </c>
      <c r="I2351" s="22">
        <v>223540.33379694013</v>
      </c>
      <c r="J2351" s="22">
        <v>335459.6662030599</v>
      </c>
      <c r="K2351" s="23">
        <v>2.8000000000000002E-12</v>
      </c>
    </row>
    <row r="2352" spans="1:11">
      <c r="A2352" s="20" t="s">
        <v>4796</v>
      </c>
      <c r="B2352" s="21" t="s">
        <v>24</v>
      </c>
      <c r="C2352" s="20" t="s">
        <v>111</v>
      </c>
      <c r="D2352" s="20" t="s">
        <v>112</v>
      </c>
      <c r="E2352" s="20" t="s">
        <v>346</v>
      </c>
      <c r="F2352" s="20" t="s">
        <v>4797</v>
      </c>
      <c r="G2352" s="22">
        <v>15.174135832521909</v>
      </c>
      <c r="H2352" s="22">
        <v>0.75006009509583393</v>
      </c>
      <c r="I2352" s="22">
        <v>205350.62586926285</v>
      </c>
      <c r="J2352" s="22">
        <v>616249.37413073715</v>
      </c>
      <c r="K2352" s="23">
        <v>1.9399999999999998E-12</v>
      </c>
    </row>
    <row r="2353" spans="1:11">
      <c r="A2353" s="20" t="s">
        <v>4798</v>
      </c>
      <c r="B2353" s="21" t="s">
        <v>24</v>
      </c>
      <c r="C2353" s="20" t="s">
        <v>111</v>
      </c>
      <c r="D2353" s="20" t="s">
        <v>112</v>
      </c>
      <c r="E2353" s="20" t="s">
        <v>197</v>
      </c>
      <c r="F2353" s="20" t="s">
        <v>4799</v>
      </c>
      <c r="G2353" s="22">
        <v>18.337952354973631</v>
      </c>
      <c r="H2353" s="22">
        <v>0.53004503790169466</v>
      </c>
      <c r="I2353" s="22">
        <v>258428.2336578581</v>
      </c>
      <c r="J2353" s="22">
        <v>291471.7663421419</v>
      </c>
      <c r="K2353" s="23">
        <v>1.9600000000000001E-12</v>
      </c>
    </row>
    <row r="2354" spans="1:11">
      <c r="A2354" s="20" t="s">
        <v>4800</v>
      </c>
      <c r="B2354" s="21" t="s">
        <v>24</v>
      </c>
      <c r="C2354" s="20" t="s">
        <v>111</v>
      </c>
      <c r="D2354" s="20" t="s">
        <v>112</v>
      </c>
      <c r="E2354" s="20" t="s">
        <v>197</v>
      </c>
      <c r="F2354" s="20" t="s">
        <v>4801</v>
      </c>
      <c r="G2354" s="22">
        <v>17.621217475104402</v>
      </c>
      <c r="H2354" s="22">
        <v>0.57988751911652281</v>
      </c>
      <c r="I2354" s="22">
        <v>261562.03059805289</v>
      </c>
      <c r="J2354" s="22">
        <v>361037.96940194711</v>
      </c>
      <c r="K2354" s="23">
        <v>2.1400000000000002E-12</v>
      </c>
    </row>
    <row r="2355" spans="1:11">
      <c r="A2355" s="20" t="s">
        <v>4802</v>
      </c>
      <c r="B2355" s="21" t="s">
        <v>24</v>
      </c>
      <c r="C2355" s="20" t="s">
        <v>111</v>
      </c>
      <c r="D2355" s="20" t="s">
        <v>112</v>
      </c>
      <c r="E2355" s="20" t="s">
        <v>378</v>
      </c>
      <c r="F2355" s="20" t="s">
        <v>4803</v>
      </c>
      <c r="G2355" s="22">
        <v>15.318784684094055</v>
      </c>
      <c r="H2355" s="22">
        <v>0.74000106508386265</v>
      </c>
      <c r="I2355" s="22">
        <v>511194.04589707934</v>
      </c>
      <c r="J2355" s="22">
        <v>1454944.9541029206</v>
      </c>
      <c r="K2355" s="23">
        <v>1.5559999999999999E-11</v>
      </c>
    </row>
    <row r="2356" spans="1:11">
      <c r="A2356" s="20" t="s">
        <v>4804</v>
      </c>
      <c r="B2356" s="21" t="s">
        <v>24</v>
      </c>
      <c r="C2356" s="20" t="s">
        <v>111</v>
      </c>
      <c r="D2356" s="20" t="s">
        <v>112</v>
      </c>
      <c r="E2356" s="20" t="s">
        <v>801</v>
      </c>
      <c r="F2356" s="20" t="s">
        <v>4805</v>
      </c>
      <c r="G2356" s="22">
        <v>15.318776712526237</v>
      </c>
      <c r="H2356" s="22">
        <v>0.74000161943489318</v>
      </c>
      <c r="I2356" s="22">
        <v>1033483.4228094576</v>
      </c>
      <c r="J2356" s="22">
        <v>2941477.5771905426</v>
      </c>
      <c r="K2356" s="23">
        <v>3.4799999999999999E-11</v>
      </c>
    </row>
    <row r="2357" spans="1:11">
      <c r="A2357" s="20" t="s">
        <v>4806</v>
      </c>
      <c r="B2357" s="21" t="s">
        <v>24</v>
      </c>
      <c r="C2357" s="20" t="s">
        <v>113</v>
      </c>
      <c r="D2357" s="20" t="s">
        <v>114</v>
      </c>
      <c r="E2357" s="20" t="s">
        <v>197</v>
      </c>
      <c r="F2357" s="20" t="s">
        <v>1801</v>
      </c>
      <c r="G2357" s="22">
        <v>19.057916203188729</v>
      </c>
      <c r="H2357" s="22">
        <v>0.47997801090481723</v>
      </c>
      <c r="I2357" s="22">
        <v>280499.86091794155</v>
      </c>
      <c r="J2357" s="22">
        <v>258900.13908205842</v>
      </c>
      <c r="K2357" s="23">
        <v>5.9599999999999996E-12</v>
      </c>
    </row>
    <row r="2358" spans="1:11">
      <c r="A2358" s="20" t="s">
        <v>4807</v>
      </c>
      <c r="B2358" s="21" t="s">
        <v>24</v>
      </c>
      <c r="C2358" s="20" t="s">
        <v>111</v>
      </c>
      <c r="D2358" s="20" t="s">
        <v>112</v>
      </c>
      <c r="E2358" s="20" t="s">
        <v>197</v>
      </c>
      <c r="F2358" s="20" t="s">
        <v>431</v>
      </c>
      <c r="G2358" s="22">
        <v>17.476035925699122</v>
      </c>
      <c r="H2358" s="22">
        <v>0.58998359348406659</v>
      </c>
      <c r="I2358" s="22">
        <v>200867.03755215579</v>
      </c>
      <c r="J2358" s="22">
        <v>289032.96244784421</v>
      </c>
      <c r="K2358" s="23">
        <v>3.2800000000000002E-12</v>
      </c>
    </row>
    <row r="2359" spans="1:11">
      <c r="A2359" s="20" t="s">
        <v>4808</v>
      </c>
      <c r="B2359" s="21" t="s">
        <v>24</v>
      </c>
      <c r="C2359" s="20" t="s">
        <v>113</v>
      </c>
      <c r="D2359" s="20" t="s">
        <v>114</v>
      </c>
      <c r="E2359" s="20" t="s">
        <v>200</v>
      </c>
      <c r="F2359" s="20" t="s">
        <v>4809</v>
      </c>
      <c r="G2359" s="22">
        <v>18.770000609867658</v>
      </c>
      <c r="H2359" s="22">
        <v>0.49999995758917543</v>
      </c>
      <c r="I2359" s="22">
        <v>819850.06954102917</v>
      </c>
      <c r="J2359" s="22">
        <v>819849.93045897095</v>
      </c>
      <c r="K2359" s="23">
        <v>2.9799999999999998E-12</v>
      </c>
    </row>
    <row r="2360" spans="1:11">
      <c r="A2360" s="20" t="s">
        <v>4810</v>
      </c>
      <c r="B2360" s="21" t="s">
        <v>24</v>
      </c>
      <c r="C2360" s="20" t="s">
        <v>111</v>
      </c>
      <c r="D2360" s="20" t="s">
        <v>112</v>
      </c>
      <c r="E2360" s="20" t="s">
        <v>660</v>
      </c>
      <c r="F2360" s="20" t="s">
        <v>4811</v>
      </c>
      <c r="G2360" s="22">
        <v>18.626353944562901</v>
      </c>
      <c r="H2360" s="22">
        <v>0.50998929453665509</v>
      </c>
      <c r="I2360" s="22">
        <v>229815.02086230877</v>
      </c>
      <c r="J2360" s="22">
        <v>239184.97913769123</v>
      </c>
      <c r="K2360" s="23">
        <v>3.42E-12</v>
      </c>
    </row>
    <row r="2361" spans="1:11">
      <c r="A2361" s="20" t="s">
        <v>4812</v>
      </c>
      <c r="B2361" s="21" t="s">
        <v>24</v>
      </c>
      <c r="C2361" s="20" t="s">
        <v>111</v>
      </c>
      <c r="D2361" s="20" t="s">
        <v>112</v>
      </c>
      <c r="E2361" s="20" t="s">
        <v>2760</v>
      </c>
      <c r="F2361" s="20" t="s">
        <v>4813</v>
      </c>
      <c r="G2361" s="22">
        <v>17.906107421311003</v>
      </c>
      <c r="H2361" s="22">
        <v>0.56007597904652284</v>
      </c>
      <c r="I2361" s="22">
        <v>304691.3769123783</v>
      </c>
      <c r="J2361" s="22">
        <v>387908.6230876217</v>
      </c>
      <c r="K2361" s="23">
        <v>4.36E-12</v>
      </c>
    </row>
    <row r="2362" spans="1:11">
      <c r="A2362" s="20" t="s">
        <v>4814</v>
      </c>
      <c r="B2362" s="21" t="s">
        <v>24</v>
      </c>
      <c r="C2362" s="20" t="s">
        <v>111</v>
      </c>
      <c r="D2362" s="20" t="s">
        <v>112</v>
      </c>
      <c r="E2362" s="20" t="s">
        <v>200</v>
      </c>
      <c r="F2362" s="20" t="s">
        <v>4815</v>
      </c>
      <c r="G2362" s="22">
        <v>16.324520627542128</v>
      </c>
      <c r="H2362" s="22">
        <v>0.67006115246577691</v>
      </c>
      <c r="I2362" s="22">
        <v>170347.42698191939</v>
      </c>
      <c r="J2362" s="22">
        <v>345952.57301808061</v>
      </c>
      <c r="K2362" s="23">
        <v>4.7800000000000002E-12</v>
      </c>
    </row>
    <row r="2363" spans="1:11">
      <c r="A2363" s="20" t="s">
        <v>4816</v>
      </c>
      <c r="B2363" s="21" t="s">
        <v>24</v>
      </c>
      <c r="C2363" s="20" t="s">
        <v>111</v>
      </c>
      <c r="D2363" s="20" t="s">
        <v>112</v>
      </c>
      <c r="E2363" s="20" t="s">
        <v>346</v>
      </c>
      <c r="F2363" s="20" t="s">
        <v>4817</v>
      </c>
      <c r="G2363" s="22">
        <v>17.475557628699857</v>
      </c>
      <c r="H2363" s="22">
        <v>0.59001685474966226</v>
      </c>
      <c r="I2363" s="22">
        <v>483411.12656467321</v>
      </c>
      <c r="J2363" s="22">
        <v>695688.87343532674</v>
      </c>
      <c r="K2363" s="23">
        <v>2.2600000000000001E-12</v>
      </c>
    </row>
    <row r="2364" spans="1:11">
      <c r="A2364" s="20" t="s">
        <v>4818</v>
      </c>
      <c r="B2364" s="21" t="s">
        <v>24</v>
      </c>
      <c r="C2364" s="20" t="s">
        <v>111</v>
      </c>
      <c r="D2364" s="20" t="s">
        <v>112</v>
      </c>
      <c r="E2364" s="20" t="s">
        <v>200</v>
      </c>
      <c r="F2364" s="20" t="s">
        <v>4819</v>
      </c>
      <c r="G2364" s="22">
        <v>17.18808493373005</v>
      </c>
      <c r="H2364" s="22">
        <v>0.61000800182683945</v>
      </c>
      <c r="I2364" s="22">
        <v>288360.08344923489</v>
      </c>
      <c r="J2364" s="22">
        <v>451039.91655076511</v>
      </c>
      <c r="K2364" s="23">
        <v>7.0000000000000005E-13</v>
      </c>
    </row>
    <row r="2365" spans="1:11">
      <c r="A2365" s="20" t="s">
        <v>4820</v>
      </c>
      <c r="B2365" s="21" t="s">
        <v>24</v>
      </c>
      <c r="C2365" s="20" t="s">
        <v>113</v>
      </c>
      <c r="D2365" s="20" t="s">
        <v>114</v>
      </c>
      <c r="E2365" s="20" t="s">
        <v>197</v>
      </c>
      <c r="F2365" s="20" t="s">
        <v>4821</v>
      </c>
      <c r="G2365" s="22">
        <v>19.488238387379493</v>
      </c>
      <c r="H2365" s="22">
        <v>0.45005296332548733</v>
      </c>
      <c r="I2365" s="22">
        <v>313744.78442280949</v>
      </c>
      <c r="J2365" s="22">
        <v>256755.21557719051</v>
      </c>
      <c r="K2365" s="23">
        <v>7.7999999999999999E-12</v>
      </c>
    </row>
    <row r="2366" spans="1:11">
      <c r="A2366" s="20" t="s">
        <v>4822</v>
      </c>
      <c r="B2366" s="21" t="s">
        <v>24</v>
      </c>
      <c r="C2366" s="20" t="s">
        <v>111</v>
      </c>
      <c r="D2366" s="20" t="s">
        <v>112</v>
      </c>
      <c r="E2366" s="20" t="s">
        <v>381</v>
      </c>
      <c r="F2366" s="20" t="s">
        <v>4823</v>
      </c>
      <c r="G2366" s="22">
        <v>12.442954377751203</v>
      </c>
      <c r="H2366" s="22">
        <v>0.93998926441229469</v>
      </c>
      <c r="I2366" s="22">
        <v>471696.38386648131</v>
      </c>
      <c r="J2366" s="22">
        <v>7388503.6161335185</v>
      </c>
      <c r="K2366" s="23">
        <v>8.3600000000000007E-12</v>
      </c>
    </row>
    <row r="2367" spans="1:11">
      <c r="A2367" s="20" t="s">
        <v>4824</v>
      </c>
      <c r="B2367" s="21" t="s">
        <v>24</v>
      </c>
      <c r="C2367" s="20" t="s">
        <v>113</v>
      </c>
      <c r="D2367" s="20" t="s">
        <v>114</v>
      </c>
      <c r="E2367" s="20" t="s">
        <v>660</v>
      </c>
      <c r="F2367" s="20" t="s">
        <v>4825</v>
      </c>
      <c r="G2367" s="22">
        <v>19.920175633614939</v>
      </c>
      <c r="H2367" s="22">
        <v>0.42001560266933669</v>
      </c>
      <c r="I2367" s="22">
        <v>521753.9638386647</v>
      </c>
      <c r="J2367" s="22">
        <v>377846.0361613353</v>
      </c>
      <c r="K2367" s="23">
        <v>2.6999999999999998E-12</v>
      </c>
    </row>
    <row r="2368" spans="1:11">
      <c r="A2368" s="20" t="s">
        <v>4826</v>
      </c>
      <c r="B2368" s="21" t="s">
        <v>24</v>
      </c>
      <c r="C2368" s="20" t="s">
        <v>113</v>
      </c>
      <c r="D2368" s="20" t="s">
        <v>114</v>
      </c>
      <c r="E2368" s="20" t="s">
        <v>197</v>
      </c>
      <c r="F2368" s="20" t="s">
        <v>4488</v>
      </c>
      <c r="G2368" s="22">
        <v>19.345386214616983</v>
      </c>
      <c r="H2368" s="22">
        <v>0.45998705044388161</v>
      </c>
      <c r="I2368" s="22">
        <v>337670.0973574408</v>
      </c>
      <c r="J2368" s="22">
        <v>287629.90264255914</v>
      </c>
      <c r="K2368" s="23">
        <v>1.5799999999999999E-12</v>
      </c>
    </row>
    <row r="2369" spans="1:11">
      <c r="A2369" s="20" t="s">
        <v>4827</v>
      </c>
      <c r="B2369" s="21" t="s">
        <v>24</v>
      </c>
      <c r="C2369" s="20" t="s">
        <v>113</v>
      </c>
      <c r="D2369" s="20" t="s">
        <v>114</v>
      </c>
      <c r="E2369" s="20" t="s">
        <v>197</v>
      </c>
      <c r="F2369" s="20" t="s">
        <v>4828</v>
      </c>
      <c r="G2369" s="22">
        <v>18.914668258570696</v>
      </c>
      <c r="H2369" s="22">
        <v>0.48993962040537581</v>
      </c>
      <c r="I2369" s="22">
        <v>299048.40055632812</v>
      </c>
      <c r="J2369" s="22">
        <v>287251.59944367182</v>
      </c>
      <c r="K2369" s="23">
        <v>3.3599999999999998E-12</v>
      </c>
    </row>
    <row r="2370" spans="1:11">
      <c r="A2370" s="20" t="s">
        <v>4829</v>
      </c>
      <c r="B2370" s="21" t="s">
        <v>24</v>
      </c>
      <c r="C2370" s="20" t="s">
        <v>111</v>
      </c>
      <c r="D2370" s="20" t="s">
        <v>112</v>
      </c>
      <c r="E2370" s="20" t="s">
        <v>200</v>
      </c>
      <c r="F2370" s="20" t="s">
        <v>998</v>
      </c>
      <c r="G2370" s="22">
        <v>18.769998626939447</v>
      </c>
      <c r="H2370" s="22">
        <v>0.500000095484044</v>
      </c>
      <c r="I2370" s="22">
        <v>728299.86091794155</v>
      </c>
      <c r="J2370" s="22">
        <v>728300.13908205845</v>
      </c>
      <c r="K2370" s="23">
        <v>5.9599999999999996E-12</v>
      </c>
    </row>
    <row r="2371" spans="1:11">
      <c r="A2371" s="20" t="s">
        <v>4830</v>
      </c>
      <c r="B2371" s="21" t="s">
        <v>24</v>
      </c>
      <c r="C2371" s="20" t="s">
        <v>113</v>
      </c>
      <c r="D2371" s="20" t="s">
        <v>114</v>
      </c>
      <c r="E2371" s="20" t="s">
        <v>319</v>
      </c>
      <c r="F2371" s="20" t="s">
        <v>4831</v>
      </c>
      <c r="G2371" s="22">
        <v>19.288330036411683</v>
      </c>
      <c r="H2371" s="22">
        <v>0.46395479579890941</v>
      </c>
      <c r="I2371" s="22">
        <v>564727.91098748252</v>
      </c>
      <c r="J2371" s="22">
        <v>488780.08901251748</v>
      </c>
      <c r="K2371" s="23">
        <v>8.8400000000000003E-12</v>
      </c>
    </row>
    <row r="2372" spans="1:11">
      <c r="A2372" s="20" t="s">
        <v>4832</v>
      </c>
      <c r="B2372" s="21" t="s">
        <v>24</v>
      </c>
      <c r="C2372" s="20" t="s">
        <v>111</v>
      </c>
      <c r="D2372" s="20" t="s">
        <v>112</v>
      </c>
      <c r="E2372" s="20" t="s">
        <v>197</v>
      </c>
      <c r="F2372" s="20" t="s">
        <v>4833</v>
      </c>
      <c r="G2372" s="22">
        <v>17.762631443959989</v>
      </c>
      <c r="H2372" s="22">
        <v>0.57005344617802578</v>
      </c>
      <c r="I2372" s="22">
        <v>167636.16133518776</v>
      </c>
      <c r="J2372" s="22">
        <v>222263.83866481224</v>
      </c>
      <c r="K2372" s="23">
        <v>3.4399999999999999E-12</v>
      </c>
    </row>
    <row r="2373" spans="1:11">
      <c r="A2373" s="20" t="s">
        <v>4834</v>
      </c>
      <c r="B2373" s="21" t="s">
        <v>24</v>
      </c>
      <c r="C2373" s="20" t="s">
        <v>111</v>
      </c>
      <c r="D2373" s="20" t="s">
        <v>112</v>
      </c>
      <c r="E2373" s="20" t="s">
        <v>197</v>
      </c>
      <c r="F2373" s="20" t="s">
        <v>4835</v>
      </c>
      <c r="G2373" s="22">
        <v>17.042776840921867</v>
      </c>
      <c r="H2373" s="22">
        <v>0.62011287615286048</v>
      </c>
      <c r="I2373" s="22">
        <v>135163.83866481224</v>
      </c>
      <c r="J2373" s="22">
        <v>220636.16133518776</v>
      </c>
      <c r="K2373" s="23">
        <v>3.4399999999999999E-12</v>
      </c>
    </row>
    <row r="2374" spans="1:11">
      <c r="A2374" s="20" t="s">
        <v>4836</v>
      </c>
      <c r="B2374" s="21" t="s">
        <v>24</v>
      </c>
      <c r="C2374" s="20" t="s">
        <v>111</v>
      </c>
      <c r="D2374" s="20" t="s">
        <v>112</v>
      </c>
      <c r="E2374" s="20" t="s">
        <v>200</v>
      </c>
      <c r="F2374" s="20" t="s">
        <v>4837</v>
      </c>
      <c r="G2374" s="22">
        <v>14.16833075584767</v>
      </c>
      <c r="H2374" s="22">
        <v>0.82000481530961966</v>
      </c>
      <c r="I2374" s="22">
        <v>372446.03616133501</v>
      </c>
      <c r="J2374" s="22">
        <v>1696753.963838665</v>
      </c>
      <c r="K2374" s="23">
        <v>6.0600000000000003E-11</v>
      </c>
    </row>
    <row r="2375" spans="1:11">
      <c r="A2375" s="20" t="s">
        <v>4838</v>
      </c>
      <c r="B2375" s="21" t="s">
        <v>24</v>
      </c>
      <c r="C2375" s="20" t="s">
        <v>111</v>
      </c>
      <c r="D2375" s="20" t="s">
        <v>112</v>
      </c>
      <c r="E2375" s="20" t="s">
        <v>378</v>
      </c>
      <c r="F2375" s="20" t="s">
        <v>4839</v>
      </c>
      <c r="G2375" s="22">
        <v>12.442828982967868</v>
      </c>
      <c r="H2375" s="22">
        <v>0.93999798449458505</v>
      </c>
      <c r="I2375" s="22">
        <v>18628.94575799719</v>
      </c>
      <c r="J2375" s="22">
        <v>291843.05424200284</v>
      </c>
      <c r="K2375" s="23">
        <v>2.0520000000000001E-12</v>
      </c>
    </row>
    <row r="2376" spans="1:11">
      <c r="A2376" s="20" t="s">
        <v>4840</v>
      </c>
      <c r="B2376" s="21" t="s">
        <v>24</v>
      </c>
      <c r="C2376" s="20" t="s">
        <v>111</v>
      </c>
      <c r="D2376" s="20" t="s">
        <v>112</v>
      </c>
      <c r="E2376" s="20" t="s">
        <v>378</v>
      </c>
      <c r="F2376" s="20" t="s">
        <v>4841</v>
      </c>
      <c r="G2376" s="22">
        <v>12.442793462109956</v>
      </c>
      <c r="H2376" s="22">
        <v>0.94000045465160253</v>
      </c>
      <c r="I2376" s="22">
        <v>18372.760778859531</v>
      </c>
      <c r="J2376" s="22">
        <v>287842.23922114045</v>
      </c>
      <c r="K2376" s="23">
        <v>6.1799999999999999E-12</v>
      </c>
    </row>
    <row r="2377" spans="1:11">
      <c r="A2377" s="20" t="s">
        <v>4842</v>
      </c>
      <c r="B2377" s="21" t="s">
        <v>24</v>
      </c>
      <c r="C2377" s="20" t="s">
        <v>111</v>
      </c>
      <c r="D2377" s="20" t="s">
        <v>112</v>
      </c>
      <c r="E2377" s="20" t="s">
        <v>378</v>
      </c>
      <c r="F2377" s="20" t="s">
        <v>4843</v>
      </c>
      <c r="G2377" s="22">
        <v>12.44280442804428</v>
      </c>
      <c r="H2377" s="22">
        <v>0.93999969206924339</v>
      </c>
      <c r="I2377" s="22">
        <v>20731.606397774678</v>
      </c>
      <c r="J2377" s="22">
        <v>324793.39360222535</v>
      </c>
      <c r="K2377" s="23">
        <v>3.2880000000000001E-12</v>
      </c>
    </row>
    <row r="2378" spans="1:11">
      <c r="A2378" s="20" t="s">
        <v>4844</v>
      </c>
      <c r="B2378" s="21" t="s">
        <v>24</v>
      </c>
      <c r="C2378" s="20" t="s">
        <v>111</v>
      </c>
      <c r="D2378" s="20" t="s">
        <v>112</v>
      </c>
      <c r="E2378" s="20" t="s">
        <v>197</v>
      </c>
      <c r="F2378" s="20" t="s">
        <v>632</v>
      </c>
      <c r="G2378" s="22">
        <v>15.893217535153019</v>
      </c>
      <c r="H2378" s="22">
        <v>0.70005441341077757</v>
      </c>
      <c r="I2378" s="22">
        <v>217580.52851182196</v>
      </c>
      <c r="J2378" s="22">
        <v>507819.47148817807</v>
      </c>
      <c r="K2378" s="23">
        <v>3.5999999999999998E-13</v>
      </c>
    </row>
    <row r="2379" spans="1:11">
      <c r="A2379" s="20" t="s">
        <v>4845</v>
      </c>
      <c r="B2379" s="21" t="s">
        <v>24</v>
      </c>
      <c r="C2379" s="20" t="s">
        <v>111</v>
      </c>
      <c r="D2379" s="20" t="s">
        <v>112</v>
      </c>
      <c r="E2379" s="20" t="s">
        <v>197</v>
      </c>
      <c r="F2379" s="20" t="s">
        <v>4846</v>
      </c>
      <c r="G2379" s="22">
        <v>16.326839237057222</v>
      </c>
      <c r="H2379" s="22">
        <v>0.66989991397376769</v>
      </c>
      <c r="I2379" s="22">
        <v>242293.46314325451</v>
      </c>
      <c r="J2379" s="22">
        <v>491706.53685674549</v>
      </c>
      <c r="K2379" s="23">
        <v>7.4799999999999996E-12</v>
      </c>
    </row>
    <row r="2380" spans="1:11">
      <c r="A2380" s="20" t="s">
        <v>4847</v>
      </c>
      <c r="B2380" s="21" t="s">
        <v>24</v>
      </c>
      <c r="C2380" s="20" t="s">
        <v>111</v>
      </c>
      <c r="D2380" s="20" t="s">
        <v>112</v>
      </c>
      <c r="E2380" s="20" t="s">
        <v>378</v>
      </c>
      <c r="F2380" s="20" t="s">
        <v>4848</v>
      </c>
      <c r="G2380" s="22">
        <v>12.442825390401302</v>
      </c>
      <c r="H2380" s="22">
        <v>0.93999823432536156</v>
      </c>
      <c r="I2380" s="22">
        <v>73238.335187760706</v>
      </c>
      <c r="J2380" s="22">
        <v>1147364.6648122394</v>
      </c>
      <c r="K2380" s="23">
        <v>6.9719999999999998E-12</v>
      </c>
    </row>
    <row r="2381" spans="1:11">
      <c r="A2381" s="20" t="s">
        <v>4849</v>
      </c>
      <c r="B2381" s="21" t="s">
        <v>24</v>
      </c>
      <c r="C2381" s="20" t="s">
        <v>111</v>
      </c>
      <c r="D2381" s="20" t="s">
        <v>112</v>
      </c>
      <c r="E2381" s="20" t="s">
        <v>378</v>
      </c>
      <c r="F2381" s="20" t="s">
        <v>4850</v>
      </c>
      <c r="G2381" s="22">
        <v>12.442812639074321</v>
      </c>
      <c r="H2381" s="22">
        <v>0.93999912106576355</v>
      </c>
      <c r="I2381" s="22">
        <v>52580.570236439424</v>
      </c>
      <c r="J2381" s="22">
        <v>823749.42976356053</v>
      </c>
      <c r="K2381" s="23">
        <v>8.3760000000000007E-12</v>
      </c>
    </row>
    <row r="2382" spans="1:11">
      <c r="A2382" s="20" t="s">
        <v>4851</v>
      </c>
      <c r="B2382" s="21" t="s">
        <v>24</v>
      </c>
      <c r="C2382" s="20" t="s">
        <v>111</v>
      </c>
      <c r="D2382" s="20" t="s">
        <v>112</v>
      </c>
      <c r="E2382" s="20" t="s">
        <v>197</v>
      </c>
      <c r="F2382" s="20" t="s">
        <v>4852</v>
      </c>
      <c r="G2382" s="22">
        <v>16.613605347444647</v>
      </c>
      <c r="H2382" s="22">
        <v>0.64995790351567129</v>
      </c>
      <c r="I2382" s="22">
        <v>251365.22948539644</v>
      </c>
      <c r="J2382" s="22">
        <v>466734.77051460353</v>
      </c>
      <c r="K2382" s="23">
        <v>5.5199999999999999E-12</v>
      </c>
    </row>
    <row r="2383" spans="1:11">
      <c r="A2383" s="20" t="s">
        <v>4853</v>
      </c>
      <c r="B2383" s="21" t="s">
        <v>24</v>
      </c>
      <c r="C2383" s="20" t="s">
        <v>111</v>
      </c>
      <c r="D2383" s="20" t="s">
        <v>112</v>
      </c>
      <c r="E2383" s="20" t="s">
        <v>381</v>
      </c>
      <c r="F2383" s="20" t="s">
        <v>4854</v>
      </c>
      <c r="G2383" s="22">
        <v>11.784730273455779</v>
      </c>
      <c r="H2383" s="22">
        <v>0.9857628460740071</v>
      </c>
      <c r="I2383" s="22">
        <v>985199.60500695184</v>
      </c>
      <c r="J2383" s="22">
        <v>68213996.394993052</v>
      </c>
      <c r="K2383" s="23">
        <v>5.8608000000000001E-10</v>
      </c>
    </row>
    <row r="2384" spans="1:11">
      <c r="A2384" s="20" t="s">
        <v>4855</v>
      </c>
      <c r="B2384" s="21" t="s">
        <v>24</v>
      </c>
      <c r="C2384" s="20" t="s">
        <v>111</v>
      </c>
      <c r="D2384" s="20" t="s">
        <v>112</v>
      </c>
      <c r="E2384" s="20" t="s">
        <v>346</v>
      </c>
      <c r="F2384" s="20" t="s">
        <v>4856</v>
      </c>
      <c r="G2384" s="22">
        <v>11.867840851495185</v>
      </c>
      <c r="H2384" s="22">
        <v>0.97998325093913874</v>
      </c>
      <c r="I2384" s="22">
        <v>23695.827538247562</v>
      </c>
      <c r="J2384" s="22">
        <v>1160104.1724617525</v>
      </c>
      <c r="K2384" s="23">
        <v>2.7304000000000001E-11</v>
      </c>
    </row>
    <row r="2385" spans="1:11">
      <c r="A2385" s="20" t="s">
        <v>4857</v>
      </c>
      <c r="B2385" s="21" t="s">
        <v>24</v>
      </c>
      <c r="C2385" s="20" t="s">
        <v>113</v>
      </c>
      <c r="D2385" s="20" t="s">
        <v>114</v>
      </c>
      <c r="E2385" s="20" t="s">
        <v>197</v>
      </c>
      <c r="F2385" s="20" t="s">
        <v>4858</v>
      </c>
      <c r="G2385" s="22">
        <v>19.633181621153014</v>
      </c>
      <c r="H2385" s="22">
        <v>0.43997346167225221</v>
      </c>
      <c r="I2385" s="22">
        <v>258396.24478442286</v>
      </c>
      <c r="J2385" s="22">
        <v>203003.75521557717</v>
      </c>
      <c r="K2385" s="23">
        <v>2.74E-12</v>
      </c>
    </row>
    <row r="2386" spans="1:11">
      <c r="A2386" s="20" t="s">
        <v>4859</v>
      </c>
      <c r="B2386" s="21" t="s">
        <v>24</v>
      </c>
      <c r="C2386" s="20" t="s">
        <v>113</v>
      </c>
      <c r="D2386" s="20" t="s">
        <v>114</v>
      </c>
      <c r="E2386" s="20" t="s">
        <v>378</v>
      </c>
      <c r="F2386" s="20" t="s">
        <v>4860</v>
      </c>
      <c r="G2386" s="22">
        <v>19.34516322851993</v>
      </c>
      <c r="H2386" s="22">
        <v>0.46000255712656962</v>
      </c>
      <c r="I2386" s="22">
        <v>539241.44645340764</v>
      </c>
      <c r="J2386" s="22">
        <v>459358.55354659242</v>
      </c>
      <c r="K2386" s="23">
        <v>7.0399999999999999E-12</v>
      </c>
    </row>
    <row r="2387" spans="1:11">
      <c r="A2387" s="20" t="s">
        <v>4861</v>
      </c>
      <c r="B2387" s="21" t="s">
        <v>24</v>
      </c>
      <c r="C2387" s="20" t="s">
        <v>111</v>
      </c>
      <c r="D2387" s="20" t="s">
        <v>112</v>
      </c>
      <c r="E2387" s="20" t="s">
        <v>381</v>
      </c>
      <c r="F2387" s="20" t="s">
        <v>4862</v>
      </c>
      <c r="G2387" s="22">
        <v>11.909048122294381</v>
      </c>
      <c r="H2387" s="22">
        <v>0.97711765491694147</v>
      </c>
      <c r="I2387" s="22">
        <v>146000.1849791377</v>
      </c>
      <c r="J2387" s="22">
        <v>6234472.815020862</v>
      </c>
      <c r="K2387" s="23">
        <v>1.8720000000000001E-11</v>
      </c>
    </row>
    <row r="2388" spans="1:11">
      <c r="A2388" s="20" t="s">
        <v>4863</v>
      </c>
      <c r="B2388" s="21" t="s">
        <v>24</v>
      </c>
      <c r="C2388" s="20" t="s">
        <v>113</v>
      </c>
      <c r="D2388" s="20" t="s">
        <v>114</v>
      </c>
      <c r="E2388" s="20" t="s">
        <v>4864</v>
      </c>
      <c r="F2388" s="20" t="s">
        <v>4865</v>
      </c>
      <c r="G2388" s="22">
        <v>21.215360190133623</v>
      </c>
      <c r="H2388" s="22">
        <v>0.3299471355957147</v>
      </c>
      <c r="I2388" s="22">
        <v>209755.35883171071</v>
      </c>
      <c r="J2388" s="22">
        <v>103287.64116828932</v>
      </c>
      <c r="K2388" s="23">
        <v>4.1800000000000004E-12</v>
      </c>
    </row>
    <row r="2389" spans="1:11">
      <c r="A2389" s="20" t="s">
        <v>4866</v>
      </c>
      <c r="B2389" s="21" t="s">
        <v>24</v>
      </c>
      <c r="C2389" s="20" t="s">
        <v>113</v>
      </c>
      <c r="D2389" s="20" t="s">
        <v>114</v>
      </c>
      <c r="E2389" s="20" t="s">
        <v>213</v>
      </c>
      <c r="F2389" s="20" t="s">
        <v>4867</v>
      </c>
      <c r="G2389" s="22">
        <v>27.816437349942483</v>
      </c>
      <c r="H2389" s="22">
        <v>-0.129098563973747</v>
      </c>
      <c r="I2389" s="22">
        <v>371989.42559109878</v>
      </c>
      <c r="J2389" s="22">
        <v>-42532.425591098763</v>
      </c>
      <c r="K2389" s="23">
        <v>5.9359999999999997E-12</v>
      </c>
    </row>
    <row r="2390" spans="1:11">
      <c r="A2390" s="20" t="s">
        <v>4868</v>
      </c>
      <c r="B2390" s="21" t="s">
        <v>24</v>
      </c>
      <c r="C2390" s="20" t="s">
        <v>111</v>
      </c>
      <c r="D2390" s="20" t="s">
        <v>112</v>
      </c>
      <c r="E2390" s="20" t="s">
        <v>801</v>
      </c>
      <c r="F2390" s="20" t="s">
        <v>4869</v>
      </c>
      <c r="G2390" s="22">
        <v>15.175212194699464</v>
      </c>
      <c r="H2390" s="22">
        <v>0.74998524376220699</v>
      </c>
      <c r="I2390" s="22">
        <v>202066.92628650906</v>
      </c>
      <c r="J2390" s="22">
        <v>606153.07371349097</v>
      </c>
      <c r="K2390" s="23">
        <v>5.7999999999999995E-13</v>
      </c>
    </row>
    <row r="2391" spans="1:11">
      <c r="A2391" s="20" t="s">
        <v>4870</v>
      </c>
      <c r="B2391" s="21" t="s">
        <v>24</v>
      </c>
      <c r="C2391" s="20" t="s">
        <v>111</v>
      </c>
      <c r="D2391" s="20" t="s">
        <v>112</v>
      </c>
      <c r="E2391" s="20" t="s">
        <v>252</v>
      </c>
      <c r="F2391" s="20" t="s">
        <v>4871</v>
      </c>
      <c r="G2391" s="22">
        <v>15.175205521464067</v>
      </c>
      <c r="H2391" s="22">
        <v>0.7499857078258646</v>
      </c>
      <c r="I2391" s="22">
        <v>184237.03198887341</v>
      </c>
      <c r="J2391" s="22">
        <v>552668.96801112662</v>
      </c>
      <c r="K2391" s="23">
        <v>6.2600000000000004E-12</v>
      </c>
    </row>
    <row r="2392" spans="1:11">
      <c r="A2392" s="20" t="s">
        <v>4872</v>
      </c>
      <c r="B2392" s="21" t="s">
        <v>24</v>
      </c>
      <c r="C2392" s="20" t="s">
        <v>111</v>
      </c>
      <c r="D2392" s="20" t="s">
        <v>112</v>
      </c>
      <c r="E2392" s="20" t="s">
        <v>346</v>
      </c>
      <c r="F2392" s="20" t="s">
        <v>4873</v>
      </c>
      <c r="G2392" s="22">
        <v>15.175203458692739</v>
      </c>
      <c r="H2392" s="22">
        <v>0.7499858512731058</v>
      </c>
      <c r="I2392" s="22">
        <v>476044.94019471487</v>
      </c>
      <c r="J2392" s="22">
        <v>1428027.0598052852</v>
      </c>
      <c r="K2392" s="23">
        <v>5.9600000000000006E-11</v>
      </c>
    </row>
    <row r="2393" spans="1:11">
      <c r="A2393" s="20" t="s">
        <v>4874</v>
      </c>
      <c r="B2393" s="21" t="s">
        <v>24</v>
      </c>
      <c r="C2393" s="20" t="s">
        <v>113</v>
      </c>
      <c r="D2393" s="20" t="s">
        <v>114</v>
      </c>
      <c r="E2393" s="20" t="s">
        <v>197</v>
      </c>
      <c r="F2393" s="20" t="s">
        <v>4875</v>
      </c>
      <c r="G2393" s="22">
        <v>18.91391523592268</v>
      </c>
      <c r="H2393" s="22">
        <v>0.48999198637533525</v>
      </c>
      <c r="I2393" s="22">
        <v>424785.67454798328</v>
      </c>
      <c r="J2393" s="22">
        <v>408114.32545201672</v>
      </c>
      <c r="K2393" s="23">
        <v>4.46E-12</v>
      </c>
    </row>
    <row r="2394" spans="1:11">
      <c r="A2394" s="20" t="s">
        <v>4876</v>
      </c>
      <c r="B2394" s="21" t="s">
        <v>24</v>
      </c>
      <c r="C2394" s="20" t="s">
        <v>113</v>
      </c>
      <c r="D2394" s="20" t="s">
        <v>114</v>
      </c>
      <c r="E2394" s="20" t="s">
        <v>197</v>
      </c>
      <c r="F2394" s="20" t="s">
        <v>4877</v>
      </c>
      <c r="G2394" s="22">
        <v>18.913504356243951</v>
      </c>
      <c r="H2394" s="22">
        <v>0.49002055937107436</v>
      </c>
      <c r="I2394" s="22">
        <v>316085.2573018081</v>
      </c>
      <c r="J2394" s="22">
        <v>303714.7426981919</v>
      </c>
      <c r="K2394" s="23">
        <v>9.5999999999999995E-13</v>
      </c>
    </row>
    <row r="2395" spans="1:11">
      <c r="A2395" s="20" t="s">
        <v>4878</v>
      </c>
      <c r="B2395" s="21" t="s">
        <v>24</v>
      </c>
      <c r="C2395" s="20" t="s">
        <v>111</v>
      </c>
      <c r="D2395" s="20" t="s">
        <v>112</v>
      </c>
      <c r="E2395" s="20" t="s">
        <v>222</v>
      </c>
      <c r="F2395" s="20" t="s">
        <v>4879</v>
      </c>
      <c r="G2395" s="22">
        <v>14.455483758295493</v>
      </c>
      <c r="H2395" s="22">
        <v>0.80003589997945113</v>
      </c>
      <c r="I2395" s="22">
        <v>114499.44367176629</v>
      </c>
      <c r="J2395" s="22">
        <v>458100.55632823374</v>
      </c>
      <c r="K2395" s="23">
        <v>4.92E-12</v>
      </c>
    </row>
    <row r="2396" spans="1:11">
      <c r="A2396" s="20" t="s">
        <v>4880</v>
      </c>
      <c r="B2396" s="21" t="s">
        <v>24</v>
      </c>
      <c r="C2396" s="20" t="s">
        <v>111</v>
      </c>
      <c r="D2396" s="20" t="s">
        <v>112</v>
      </c>
      <c r="E2396" s="20" t="s">
        <v>200</v>
      </c>
      <c r="F2396" s="20" t="s">
        <v>4881</v>
      </c>
      <c r="G2396" s="22">
        <v>18.051928400073816</v>
      </c>
      <c r="H2396" s="22">
        <v>0.54993543810335077</v>
      </c>
      <c r="I2396" s="22">
        <v>243889.98609179421</v>
      </c>
      <c r="J2396" s="22">
        <v>298010.01390820579</v>
      </c>
      <c r="K2396" s="23">
        <v>2.28E-12</v>
      </c>
    </row>
    <row r="2397" spans="1:11">
      <c r="A2397" s="20" t="s">
        <v>4882</v>
      </c>
      <c r="B2397" s="21" t="s">
        <v>24</v>
      </c>
      <c r="C2397" s="20" t="s">
        <v>111</v>
      </c>
      <c r="D2397" s="20" t="s">
        <v>112</v>
      </c>
      <c r="E2397" s="20" t="s">
        <v>197</v>
      </c>
      <c r="F2397" s="20" t="s">
        <v>4883</v>
      </c>
      <c r="G2397" s="22">
        <v>17.043621810905453</v>
      </c>
      <c r="H2397" s="22">
        <v>0.62005411607055272</v>
      </c>
      <c r="I2397" s="22">
        <v>151902.36439499303</v>
      </c>
      <c r="J2397" s="22">
        <v>247897.63560500697</v>
      </c>
      <c r="K2397" s="23">
        <v>6.6000000000000001E-13</v>
      </c>
    </row>
    <row r="2398" spans="1:11">
      <c r="A2398" s="20" t="s">
        <v>4884</v>
      </c>
      <c r="B2398" s="21" t="s">
        <v>24</v>
      </c>
      <c r="C2398" s="20" t="s">
        <v>111</v>
      </c>
      <c r="D2398" s="20" t="s">
        <v>112</v>
      </c>
      <c r="E2398" s="20" t="s">
        <v>222</v>
      </c>
      <c r="F2398" s="20" t="s">
        <v>297</v>
      </c>
      <c r="G2398" s="22">
        <v>12.874621212121212</v>
      </c>
      <c r="H2398" s="22">
        <v>0.90997070847557637</v>
      </c>
      <c r="I2398" s="22">
        <v>47535.465924895674</v>
      </c>
      <c r="J2398" s="22">
        <v>480464.53407510434</v>
      </c>
      <c r="K2398" s="23">
        <v>3.308E-12</v>
      </c>
    </row>
    <row r="2399" spans="1:11">
      <c r="A2399" s="20" t="s">
        <v>4885</v>
      </c>
      <c r="B2399" s="21" t="s">
        <v>24</v>
      </c>
      <c r="C2399" s="20" t="s">
        <v>111</v>
      </c>
      <c r="D2399" s="20" t="s">
        <v>112</v>
      </c>
      <c r="E2399" s="20" t="s">
        <v>213</v>
      </c>
      <c r="F2399" s="20" t="s">
        <v>4886</v>
      </c>
      <c r="G2399" s="22">
        <v>18.483615938957186</v>
      </c>
      <c r="H2399" s="22">
        <v>0.5199154423534641</v>
      </c>
      <c r="I2399" s="22">
        <v>226503.89429763565</v>
      </c>
      <c r="J2399" s="22">
        <v>245296.10570236435</v>
      </c>
      <c r="K2399" s="23">
        <v>5.68E-12</v>
      </c>
    </row>
    <row r="2400" spans="1:11">
      <c r="A2400" s="20" t="s">
        <v>4887</v>
      </c>
      <c r="B2400" s="21" t="s">
        <v>24</v>
      </c>
      <c r="C2400" s="20" t="s">
        <v>113</v>
      </c>
      <c r="D2400" s="20" t="s">
        <v>114</v>
      </c>
      <c r="E2400" s="20" t="s">
        <v>660</v>
      </c>
      <c r="F2400" s="20" t="s">
        <v>4888</v>
      </c>
      <c r="G2400" s="22">
        <v>22.653039493193152</v>
      </c>
      <c r="H2400" s="22">
        <v>0.2299694371910187</v>
      </c>
      <c r="I2400" s="22">
        <v>571285.67454798322</v>
      </c>
      <c r="J2400" s="22">
        <v>170614.32545201678</v>
      </c>
      <c r="K2400" s="23">
        <v>4.46E-12</v>
      </c>
    </row>
    <row r="2401" spans="1:11">
      <c r="A2401" s="20" t="s">
        <v>4889</v>
      </c>
      <c r="B2401" s="21" t="s">
        <v>24</v>
      </c>
      <c r="C2401" s="20" t="s">
        <v>113</v>
      </c>
      <c r="D2401" s="20" t="s">
        <v>114</v>
      </c>
      <c r="E2401" s="20" t="s">
        <v>474</v>
      </c>
      <c r="F2401" s="20" t="s">
        <v>4890</v>
      </c>
      <c r="G2401" s="22">
        <v>21.933798428610132</v>
      </c>
      <c r="H2401" s="22">
        <v>0.27998620107022731</v>
      </c>
      <c r="I2401" s="22">
        <v>1063028.3727399164</v>
      </c>
      <c r="J2401" s="22">
        <v>413371.62726008362</v>
      </c>
      <c r="K2401" s="23">
        <v>9.5920000000000003E-11</v>
      </c>
    </row>
    <row r="2402" spans="1:11">
      <c r="A2402" s="20" t="s">
        <v>4891</v>
      </c>
      <c r="B2402" s="21" t="s">
        <v>24</v>
      </c>
      <c r="C2402" s="20" t="s">
        <v>111</v>
      </c>
      <c r="D2402" s="20" t="s">
        <v>112</v>
      </c>
      <c r="E2402" s="20" t="s">
        <v>197</v>
      </c>
      <c r="F2402" s="20" t="s">
        <v>4892</v>
      </c>
      <c r="G2402" s="22">
        <v>16.901237772010383</v>
      </c>
      <c r="H2402" s="22">
        <v>0.62995564867799847</v>
      </c>
      <c r="I2402" s="22">
        <v>185355.21557719057</v>
      </c>
      <c r="J2402" s="22">
        <v>315544.78442280943</v>
      </c>
      <c r="K2402" s="23">
        <v>6.5799999999999998E-12</v>
      </c>
    </row>
    <row r="2403" spans="1:11">
      <c r="A2403" s="20" t="s">
        <v>4893</v>
      </c>
      <c r="B2403" s="21" t="s">
        <v>24</v>
      </c>
      <c r="C2403" s="20" t="s">
        <v>111</v>
      </c>
      <c r="D2403" s="20" t="s">
        <v>112</v>
      </c>
      <c r="E2403" s="20" t="s">
        <v>200</v>
      </c>
      <c r="F2403" s="20" t="s">
        <v>4894</v>
      </c>
      <c r="G2403" s="22">
        <v>13.305999999999999</v>
      </c>
      <c r="H2403" s="22">
        <v>0.87997218358831719</v>
      </c>
      <c r="I2403" s="22">
        <v>85219.749652294791</v>
      </c>
      <c r="J2403" s="22">
        <v>624780.25034770521</v>
      </c>
      <c r="K2403" s="23">
        <v>3.0920000000000002E-12</v>
      </c>
    </row>
    <row r="2404" spans="1:11">
      <c r="A2404" s="20" t="s">
        <v>4895</v>
      </c>
      <c r="B2404" s="21" t="s">
        <v>24</v>
      </c>
      <c r="C2404" s="20" t="s">
        <v>111</v>
      </c>
      <c r="D2404" s="20" t="s">
        <v>112</v>
      </c>
      <c r="E2404" s="20" t="s">
        <v>527</v>
      </c>
      <c r="F2404" s="20" t="s">
        <v>4896</v>
      </c>
      <c r="G2404" s="22">
        <v>13.305501055507264</v>
      </c>
      <c r="H2404" s="22">
        <v>0.88000688070185928</v>
      </c>
      <c r="I2404" s="22">
        <v>483152.2948539636</v>
      </c>
      <c r="J2404" s="22">
        <v>3543347.7051460366</v>
      </c>
      <c r="K2404" s="23">
        <v>4.864E-11</v>
      </c>
    </row>
    <row r="2405" spans="1:11">
      <c r="A2405" s="20" t="s">
        <v>4897</v>
      </c>
      <c r="B2405" s="21" t="s">
        <v>24</v>
      </c>
      <c r="C2405" s="20" t="s">
        <v>113</v>
      </c>
      <c r="D2405" s="20" t="s">
        <v>114</v>
      </c>
      <c r="E2405" s="20" t="s">
        <v>213</v>
      </c>
      <c r="F2405" s="20" t="s">
        <v>4898</v>
      </c>
      <c r="G2405" s="22">
        <v>19.501572273050602</v>
      </c>
      <c r="H2405" s="22">
        <v>0.44912571119258682</v>
      </c>
      <c r="I2405" s="22">
        <v>561464.84700973565</v>
      </c>
      <c r="J2405" s="22">
        <v>457760.15299026429</v>
      </c>
      <c r="K2405" s="23">
        <v>3.6799999999999997E-12</v>
      </c>
    </row>
    <row r="2406" spans="1:11">
      <c r="A2406" s="20" t="s">
        <v>4899</v>
      </c>
      <c r="B2406" s="21" t="s">
        <v>24</v>
      </c>
      <c r="C2406" s="20" t="s">
        <v>111</v>
      </c>
      <c r="D2406" s="20" t="s">
        <v>112</v>
      </c>
      <c r="E2406" s="20" t="s">
        <v>222</v>
      </c>
      <c r="F2406" s="20" t="s">
        <v>4900</v>
      </c>
      <c r="G2406" s="22">
        <v>14.310118811881187</v>
      </c>
      <c r="H2406" s="22">
        <v>0.81014472796375614</v>
      </c>
      <c r="I2406" s="22">
        <v>95876.912378303154</v>
      </c>
      <c r="J2406" s="22">
        <v>409123.08762169688</v>
      </c>
      <c r="K2406" s="23">
        <v>2.3320000000000002E-12</v>
      </c>
    </row>
    <row r="2407" spans="1:11">
      <c r="A2407" s="20" t="s">
        <v>4901</v>
      </c>
      <c r="B2407" s="21" t="s">
        <v>24</v>
      </c>
      <c r="C2407" s="20" t="s">
        <v>113</v>
      </c>
      <c r="D2407" s="20" t="s">
        <v>114</v>
      </c>
      <c r="E2407" s="20" t="s">
        <v>660</v>
      </c>
      <c r="F2407" s="20" t="s">
        <v>4902</v>
      </c>
      <c r="G2407" s="22">
        <v>23.083666082895505</v>
      </c>
      <c r="H2407" s="22">
        <v>0.20002322093911656</v>
      </c>
      <c r="I2407" s="22">
        <v>685180.11126564664</v>
      </c>
      <c r="J2407" s="22">
        <v>171319.88873435333</v>
      </c>
      <c r="K2407" s="23">
        <v>3.8600000000000001E-12</v>
      </c>
    </row>
    <row r="2408" spans="1:11">
      <c r="A2408" s="20" t="s">
        <v>4903</v>
      </c>
      <c r="B2408" s="21" t="s">
        <v>24</v>
      </c>
      <c r="C2408" s="20" t="s">
        <v>111</v>
      </c>
      <c r="D2408" s="20" t="s">
        <v>112</v>
      </c>
      <c r="E2408" s="20" t="s">
        <v>222</v>
      </c>
      <c r="F2408" s="20" t="s">
        <v>537</v>
      </c>
      <c r="G2408" s="22">
        <v>15.174996124631839</v>
      </c>
      <c r="H2408" s="22">
        <v>0.75000026949709042</v>
      </c>
      <c r="I2408" s="22">
        <v>161274.82614742697</v>
      </c>
      <c r="J2408" s="22">
        <v>483825.17385257303</v>
      </c>
      <c r="K2408" s="23">
        <v>2.6E-13</v>
      </c>
    </row>
    <row r="2409" spans="1:11">
      <c r="A2409" s="20" t="s">
        <v>4904</v>
      </c>
      <c r="B2409" s="21" t="s">
        <v>24</v>
      </c>
      <c r="C2409" s="20" t="s">
        <v>113</v>
      </c>
      <c r="D2409" s="20" t="s">
        <v>114</v>
      </c>
      <c r="E2409" s="20" t="s">
        <v>197</v>
      </c>
      <c r="F2409" s="20" t="s">
        <v>589</v>
      </c>
      <c r="G2409" s="22">
        <v>18.913218291630717</v>
      </c>
      <c r="H2409" s="22">
        <v>0.49004045259869844</v>
      </c>
      <c r="I2409" s="22">
        <v>295521.55771905428</v>
      </c>
      <c r="J2409" s="22">
        <v>283978.44228094572</v>
      </c>
      <c r="K2409" s="23">
        <v>3.4800000000000001E-12</v>
      </c>
    </row>
    <row r="2410" spans="1:11">
      <c r="A2410" s="20" t="s">
        <v>4905</v>
      </c>
      <c r="B2410" s="21" t="s">
        <v>24</v>
      </c>
      <c r="C2410" s="20" t="s">
        <v>113</v>
      </c>
      <c r="D2410" s="20" t="s">
        <v>114</v>
      </c>
      <c r="E2410" s="20" t="s">
        <v>346</v>
      </c>
      <c r="F2410" s="20" t="s">
        <v>4906</v>
      </c>
      <c r="G2410" s="22">
        <v>19.633215101599134</v>
      </c>
      <c r="H2410" s="22">
        <v>0.43997113340757066</v>
      </c>
      <c r="I2410" s="22">
        <v>931552.01668984699</v>
      </c>
      <c r="J2410" s="22">
        <v>731847.98331015301</v>
      </c>
      <c r="K2410" s="23">
        <v>1.4000000000000001E-13</v>
      </c>
    </row>
    <row r="2411" spans="1:11">
      <c r="A2411" s="20" t="s">
        <v>4907</v>
      </c>
      <c r="B2411" s="21" t="s">
        <v>24</v>
      </c>
      <c r="C2411" s="20" t="s">
        <v>113</v>
      </c>
      <c r="D2411" s="20" t="s">
        <v>114</v>
      </c>
      <c r="E2411" s="20" t="s">
        <v>4908</v>
      </c>
      <c r="F2411" s="20" t="s">
        <v>4909</v>
      </c>
      <c r="G2411" s="22">
        <v>20.495677373791491</v>
      </c>
      <c r="H2411" s="22">
        <v>0.37999461934690609</v>
      </c>
      <c r="I2411" s="22">
        <v>2545928.0945757991</v>
      </c>
      <c r="J2411" s="22">
        <v>1560371.9054242005</v>
      </c>
      <c r="K2411" s="23">
        <v>3.9999999999999999E-12</v>
      </c>
    </row>
    <row r="2412" spans="1:11">
      <c r="A2412" s="20" t="s">
        <v>4910</v>
      </c>
      <c r="B2412" s="21" t="s">
        <v>24</v>
      </c>
      <c r="C2412" s="20" t="s">
        <v>111</v>
      </c>
      <c r="D2412" s="20" t="s">
        <v>112</v>
      </c>
      <c r="E2412" s="20" t="s">
        <v>353</v>
      </c>
      <c r="F2412" s="20" t="s">
        <v>4911</v>
      </c>
      <c r="G2412" s="22">
        <v>16.181602509639895</v>
      </c>
      <c r="H2412" s="22">
        <v>0.67999982547705884</v>
      </c>
      <c r="I2412" s="22">
        <v>489632.26703755226</v>
      </c>
      <c r="J2412" s="22">
        <v>1040467.7329624477</v>
      </c>
      <c r="K2412" s="23">
        <v>2.0920000000000001E-11</v>
      </c>
    </row>
    <row r="2413" spans="1:11">
      <c r="A2413" s="20" t="s">
        <v>4912</v>
      </c>
      <c r="B2413" s="21" t="s">
        <v>24</v>
      </c>
      <c r="C2413" s="20" t="s">
        <v>111</v>
      </c>
      <c r="D2413" s="20" t="s">
        <v>112</v>
      </c>
      <c r="E2413" s="20" t="s">
        <v>197</v>
      </c>
      <c r="F2413" s="20" t="s">
        <v>4913</v>
      </c>
      <c r="G2413" s="22">
        <v>17.762081971335178</v>
      </c>
      <c r="H2413" s="22">
        <v>0.57009165706987641</v>
      </c>
      <c r="I2413" s="22">
        <v>341949.09596662031</v>
      </c>
      <c r="J2413" s="22">
        <v>453450.90403337969</v>
      </c>
      <c r="K2413" s="23">
        <v>4.3999999999999998E-12</v>
      </c>
    </row>
    <row r="2414" spans="1:11">
      <c r="A2414" s="20" t="s">
        <v>4914</v>
      </c>
      <c r="B2414" s="21" t="s">
        <v>24</v>
      </c>
      <c r="C2414" s="20" t="s">
        <v>111</v>
      </c>
      <c r="D2414" s="20" t="s">
        <v>112</v>
      </c>
      <c r="E2414" s="20" t="s">
        <v>200</v>
      </c>
      <c r="F2414" s="20" t="s">
        <v>4915</v>
      </c>
      <c r="G2414" s="22">
        <v>13.736118310718098</v>
      </c>
      <c r="H2414" s="22">
        <v>0.85006131358010451</v>
      </c>
      <c r="I2414" s="22">
        <v>98344.784422809462</v>
      </c>
      <c r="J2414" s="22">
        <v>557555.21557719051</v>
      </c>
      <c r="K2414" s="23">
        <v>6.4000000000000002E-12</v>
      </c>
    </row>
    <row r="2415" spans="1:11">
      <c r="A2415" s="20" t="s">
        <v>4916</v>
      </c>
      <c r="B2415" s="21" t="s">
        <v>24</v>
      </c>
      <c r="C2415" s="20" t="s">
        <v>111</v>
      </c>
      <c r="D2415" s="20" t="s">
        <v>112</v>
      </c>
      <c r="E2415" s="20" t="s">
        <v>197</v>
      </c>
      <c r="F2415" s="20" t="s">
        <v>4917</v>
      </c>
      <c r="G2415" s="22">
        <v>16.612583401615357</v>
      </c>
      <c r="H2415" s="22">
        <v>0.65002897068043419</v>
      </c>
      <c r="I2415" s="22">
        <v>298980.25034770509</v>
      </c>
      <c r="J2415" s="22">
        <v>555319.74965229491</v>
      </c>
      <c r="K2415" s="23">
        <v>2.0999999999999999E-12</v>
      </c>
    </row>
    <row r="2416" spans="1:11">
      <c r="A2416" s="20" t="s">
        <v>4918</v>
      </c>
      <c r="B2416" s="21" t="s">
        <v>24</v>
      </c>
      <c r="C2416" s="20" t="s">
        <v>111</v>
      </c>
      <c r="D2416" s="20" t="s">
        <v>112</v>
      </c>
      <c r="E2416" s="20" t="s">
        <v>231</v>
      </c>
      <c r="F2416" s="20" t="s">
        <v>4919</v>
      </c>
      <c r="G2416" s="22">
        <v>18.049898734177216</v>
      </c>
      <c r="H2416" s="22">
        <v>0.55007658315874719</v>
      </c>
      <c r="I2416" s="22">
        <v>177719.74965229485</v>
      </c>
      <c r="J2416" s="22">
        <v>217280.25034770515</v>
      </c>
      <c r="K2416" s="23">
        <v>2.0999999999999999E-12</v>
      </c>
    </row>
    <row r="2417" spans="1:11">
      <c r="A2417" s="20" t="s">
        <v>4920</v>
      </c>
      <c r="B2417" s="21" t="s">
        <v>24</v>
      </c>
      <c r="C2417" s="20" t="s">
        <v>111</v>
      </c>
      <c r="D2417" s="20" t="s">
        <v>112</v>
      </c>
      <c r="E2417" s="20" t="s">
        <v>197</v>
      </c>
      <c r="F2417" s="20" t="s">
        <v>4921</v>
      </c>
      <c r="G2417" s="22">
        <v>18.050684150513113</v>
      </c>
      <c r="H2417" s="22">
        <v>0.55002196449839269</v>
      </c>
      <c r="I2417" s="22">
        <v>315704.58970792766</v>
      </c>
      <c r="J2417" s="22">
        <v>385895.41029207234</v>
      </c>
      <c r="K2417" s="23">
        <v>4.6399999999999996E-12</v>
      </c>
    </row>
    <row r="2418" spans="1:11">
      <c r="A2418" s="20" t="s">
        <v>4922</v>
      </c>
      <c r="B2418" s="21" t="s">
        <v>24</v>
      </c>
      <c r="C2418" s="20" t="s">
        <v>111</v>
      </c>
      <c r="D2418" s="20" t="s">
        <v>112</v>
      </c>
      <c r="E2418" s="20" t="s">
        <v>346</v>
      </c>
      <c r="F2418" s="20" t="s">
        <v>4923</v>
      </c>
      <c r="G2418" s="22">
        <v>16.182157676348549</v>
      </c>
      <c r="H2418" s="22">
        <v>0.67996121861275738</v>
      </c>
      <c r="I2418" s="22">
        <v>431924.33936022263</v>
      </c>
      <c r="J2418" s="22">
        <v>917675.66063977731</v>
      </c>
      <c r="K2418" s="23">
        <v>6.74E-12</v>
      </c>
    </row>
    <row r="2419" spans="1:11">
      <c r="A2419" s="20" t="s">
        <v>4924</v>
      </c>
      <c r="B2419" s="21" t="s">
        <v>24</v>
      </c>
      <c r="C2419" s="20" t="s">
        <v>113</v>
      </c>
      <c r="D2419" s="20" t="s">
        <v>114</v>
      </c>
      <c r="E2419" s="20" t="s">
        <v>319</v>
      </c>
      <c r="F2419" s="20" t="s">
        <v>4925</v>
      </c>
      <c r="G2419" s="22">
        <v>20.216234341280554</v>
      </c>
      <c r="H2419" s="22">
        <v>0.39942737543250673</v>
      </c>
      <c r="I2419" s="22">
        <v>279408.00556328229</v>
      </c>
      <c r="J2419" s="22">
        <v>185827.99443671771</v>
      </c>
      <c r="K2419" s="23">
        <v>4.8400000000000004E-12</v>
      </c>
    </row>
    <row r="2420" spans="1:11">
      <c r="A2420" s="20" t="s">
        <v>4926</v>
      </c>
      <c r="B2420" s="21" t="s">
        <v>24</v>
      </c>
      <c r="C2420" s="20" t="s">
        <v>111</v>
      </c>
      <c r="D2420" s="20" t="s">
        <v>112</v>
      </c>
      <c r="E2420" s="20" t="s">
        <v>197</v>
      </c>
      <c r="F2420" s="20" t="s">
        <v>4927</v>
      </c>
      <c r="G2420" s="22">
        <v>15.606314478833156</v>
      </c>
      <c r="H2420" s="22">
        <v>0.72000594722996136</v>
      </c>
      <c r="I2420" s="22">
        <v>157412.65646731571</v>
      </c>
      <c r="J2420" s="22">
        <v>404787.34353268426</v>
      </c>
      <c r="K2420" s="23">
        <v>4.0800000000000004E-12</v>
      </c>
    </row>
    <row r="2421" spans="1:11">
      <c r="A2421" s="20" t="s">
        <v>4928</v>
      </c>
      <c r="B2421" s="21" t="s">
        <v>24</v>
      </c>
      <c r="C2421" s="20" t="s">
        <v>111</v>
      </c>
      <c r="D2421" s="20" t="s">
        <v>112</v>
      </c>
      <c r="E2421" s="20" t="s">
        <v>286</v>
      </c>
      <c r="F2421" s="20" t="s">
        <v>4929</v>
      </c>
      <c r="G2421" s="22">
        <v>16.900871066467865</v>
      </c>
      <c r="H2421" s="22">
        <v>0.62998114975884112</v>
      </c>
      <c r="I2421" s="22">
        <v>471515.02086230874</v>
      </c>
      <c r="J2421" s="22">
        <v>802784.9791376912</v>
      </c>
      <c r="K2421" s="23">
        <v>3.42E-12</v>
      </c>
    </row>
    <row r="2422" spans="1:11">
      <c r="A2422" s="20" t="s">
        <v>4930</v>
      </c>
      <c r="B2422" s="21" t="s">
        <v>24</v>
      </c>
      <c r="C2422" s="20" t="s">
        <v>111</v>
      </c>
      <c r="D2422" s="20" t="s">
        <v>112</v>
      </c>
      <c r="E2422" s="20" t="s">
        <v>346</v>
      </c>
      <c r="F2422" s="20" t="s">
        <v>4931</v>
      </c>
      <c r="G2422" s="22">
        <v>12.442786795842423</v>
      </c>
      <c r="H2422" s="22">
        <v>0.94000091823070775</v>
      </c>
      <c r="I2422" s="22">
        <v>374058.27538247564</v>
      </c>
      <c r="J2422" s="22">
        <v>5860341.7246175241</v>
      </c>
      <c r="K2422" s="23">
        <v>4.1440000000000001E-11</v>
      </c>
    </row>
    <row r="2423" spans="1:11">
      <c r="A2423" s="20" t="s">
        <v>4932</v>
      </c>
      <c r="B2423" s="21" t="s">
        <v>24</v>
      </c>
      <c r="C2423" s="20" t="s">
        <v>111</v>
      </c>
      <c r="D2423" s="20" t="s">
        <v>112</v>
      </c>
      <c r="E2423" s="20" t="s">
        <v>213</v>
      </c>
      <c r="F2423" s="20" t="s">
        <v>4933</v>
      </c>
      <c r="G2423" s="22">
        <v>13.602302302302302</v>
      </c>
      <c r="H2423" s="22">
        <v>0.85936701652974257</v>
      </c>
      <c r="I2423" s="22">
        <v>56196.940194714873</v>
      </c>
      <c r="J2423" s="22">
        <v>343403.05980528513</v>
      </c>
      <c r="K2423" s="23">
        <v>8.9600000000000002E-13</v>
      </c>
    </row>
    <row r="2424" spans="1:11">
      <c r="A2424" s="20" t="s">
        <v>4934</v>
      </c>
      <c r="B2424" s="21" t="s">
        <v>24</v>
      </c>
      <c r="C2424" s="20" t="s">
        <v>111</v>
      </c>
      <c r="D2424" s="20" t="s">
        <v>112</v>
      </c>
      <c r="E2424" s="20" t="s">
        <v>378</v>
      </c>
      <c r="F2424" s="20" t="s">
        <v>4935</v>
      </c>
      <c r="G2424" s="22">
        <v>13.017783294722099</v>
      </c>
      <c r="H2424" s="22">
        <v>0.90001506990805991</v>
      </c>
      <c r="I2424" s="22">
        <v>60249.719054241999</v>
      </c>
      <c r="J2424" s="22">
        <v>542338.28094575799</v>
      </c>
      <c r="K2424" s="23">
        <v>4E-14</v>
      </c>
    </row>
    <row r="2425" spans="1:11">
      <c r="A2425" s="20" t="s">
        <v>4936</v>
      </c>
      <c r="B2425" s="21" t="s">
        <v>24</v>
      </c>
      <c r="C2425" s="20" t="s">
        <v>111</v>
      </c>
      <c r="D2425" s="20" t="s">
        <v>112</v>
      </c>
      <c r="E2425" s="20" t="s">
        <v>378</v>
      </c>
      <c r="F2425" s="20" t="s">
        <v>4937</v>
      </c>
      <c r="G2425" s="22">
        <v>13.017786415851463</v>
      </c>
      <c r="H2425" s="22">
        <v>0.90001485286151162</v>
      </c>
      <c r="I2425" s="22">
        <v>55714.023643949913</v>
      </c>
      <c r="J2425" s="22">
        <v>501508.97635605012</v>
      </c>
      <c r="K2425" s="23">
        <v>1.5960000000000001E-12</v>
      </c>
    </row>
    <row r="2426" spans="1:11">
      <c r="A2426" s="20" t="s">
        <v>4938</v>
      </c>
      <c r="B2426" s="21" t="s">
        <v>24</v>
      </c>
      <c r="C2426" s="20" t="s">
        <v>111</v>
      </c>
      <c r="D2426" s="20" t="s">
        <v>112</v>
      </c>
      <c r="E2426" s="20" t="s">
        <v>381</v>
      </c>
      <c r="F2426" s="20" t="s">
        <v>4939</v>
      </c>
      <c r="G2426" s="22">
        <v>13.449164187983344</v>
      </c>
      <c r="H2426" s="22">
        <v>0.87001639861033775</v>
      </c>
      <c r="I2426" s="22">
        <v>437004.8678720445</v>
      </c>
      <c r="J2426" s="22">
        <v>2924995.1321279556</v>
      </c>
      <c r="K2426" s="23">
        <v>3.9040000000000002E-11</v>
      </c>
    </row>
    <row r="2427" spans="1:11">
      <c r="A2427" s="20" t="s">
        <v>4940</v>
      </c>
      <c r="B2427" s="21" t="s">
        <v>24</v>
      </c>
      <c r="C2427" s="20" t="s">
        <v>113</v>
      </c>
      <c r="D2427" s="20" t="s">
        <v>114</v>
      </c>
      <c r="E2427" s="20" t="s">
        <v>213</v>
      </c>
      <c r="F2427" s="20" t="s">
        <v>4941</v>
      </c>
      <c r="G2427" s="22">
        <v>21.934096520763187</v>
      </c>
      <c r="H2427" s="22">
        <v>0.27996547143510525</v>
      </c>
      <c r="I2427" s="22">
        <v>320775.38247566065</v>
      </c>
      <c r="J2427" s="22">
        <v>124724.6175243394</v>
      </c>
      <c r="K2427" s="23">
        <v>5.1800000000000001E-12</v>
      </c>
    </row>
    <row r="2428" spans="1:11">
      <c r="A2428" s="20" t="s">
        <v>4942</v>
      </c>
      <c r="B2428" s="21" t="s">
        <v>24</v>
      </c>
      <c r="C2428" s="20" t="s">
        <v>111</v>
      </c>
      <c r="D2428" s="20" t="s">
        <v>112</v>
      </c>
      <c r="E2428" s="20" t="s">
        <v>213</v>
      </c>
      <c r="F2428" s="20" t="s">
        <v>4943</v>
      </c>
      <c r="G2428" s="22">
        <v>18.340575321725964</v>
      </c>
      <c r="H2428" s="22">
        <v>0.52986263409416101</v>
      </c>
      <c r="I2428" s="22">
        <v>186315.438108484</v>
      </c>
      <c r="J2428" s="22">
        <v>209984.561891516</v>
      </c>
      <c r="K2428" s="23">
        <v>8E-14</v>
      </c>
    </row>
    <row r="2429" spans="1:11">
      <c r="A2429" s="20" t="s">
        <v>4944</v>
      </c>
      <c r="B2429" s="21" t="s">
        <v>24</v>
      </c>
      <c r="C2429" s="20" t="s">
        <v>111</v>
      </c>
      <c r="D2429" s="20" t="s">
        <v>112</v>
      </c>
      <c r="E2429" s="20" t="s">
        <v>286</v>
      </c>
      <c r="F2429" s="20" t="s">
        <v>4945</v>
      </c>
      <c r="G2429" s="22">
        <v>13.173540967211943</v>
      </c>
      <c r="H2429" s="22">
        <v>0.88918352105619314</v>
      </c>
      <c r="I2429" s="22">
        <v>116348.99165507642</v>
      </c>
      <c r="J2429" s="22">
        <v>933576.00834492361</v>
      </c>
      <c r="K2429" s="23">
        <v>7.1200000000000004E-12</v>
      </c>
    </row>
    <row r="2430" spans="1:11">
      <c r="A2430" s="20" t="s">
        <v>4946</v>
      </c>
      <c r="B2430" s="21" t="s">
        <v>24</v>
      </c>
      <c r="C2430" s="20" t="s">
        <v>111</v>
      </c>
      <c r="D2430" s="20" t="s">
        <v>112</v>
      </c>
      <c r="E2430" s="20" t="s">
        <v>346</v>
      </c>
      <c r="F2430" s="20" t="s">
        <v>4947</v>
      </c>
      <c r="G2430" s="22">
        <v>13.173553986847997</v>
      </c>
      <c r="H2430" s="22">
        <v>0.88918261565730206</v>
      </c>
      <c r="I2430" s="22">
        <v>150452.77329624468</v>
      </c>
      <c r="J2430" s="22">
        <v>1207211.2267037553</v>
      </c>
      <c r="K2430" s="23">
        <v>6.0999999999999996E-11</v>
      </c>
    </row>
    <row r="2431" spans="1:11">
      <c r="A2431" s="20" t="s">
        <v>4948</v>
      </c>
      <c r="B2431" s="21" t="s">
        <v>24</v>
      </c>
      <c r="C2431" s="20" t="s">
        <v>111</v>
      </c>
      <c r="D2431" s="20" t="s">
        <v>112</v>
      </c>
      <c r="E2431" s="20" t="s">
        <v>286</v>
      </c>
      <c r="F2431" s="20" t="s">
        <v>4949</v>
      </c>
      <c r="G2431" s="22">
        <v>13.173561175918168</v>
      </c>
      <c r="H2431" s="22">
        <v>0.88918211572196326</v>
      </c>
      <c r="I2431" s="22">
        <v>36108.788595271209</v>
      </c>
      <c r="J2431" s="22">
        <v>289730.21140472876</v>
      </c>
      <c r="K2431" s="23">
        <v>2.172E-12</v>
      </c>
    </row>
    <row r="2432" spans="1:11">
      <c r="A2432" s="20" t="s">
        <v>4950</v>
      </c>
      <c r="B2432" s="21" t="s">
        <v>24</v>
      </c>
      <c r="C2432" s="20" t="s">
        <v>111</v>
      </c>
      <c r="D2432" s="20" t="s">
        <v>112</v>
      </c>
      <c r="E2432" s="20" t="s">
        <v>252</v>
      </c>
      <c r="F2432" s="20" t="s">
        <v>4951</v>
      </c>
      <c r="G2432" s="22">
        <v>13.173582126196907</v>
      </c>
      <c r="H2432" s="22">
        <v>0.88918065881801767</v>
      </c>
      <c r="I2432" s="22">
        <v>27082.030598052843</v>
      </c>
      <c r="J2432" s="22">
        <v>217297.96940194716</v>
      </c>
      <c r="K2432" s="23">
        <v>3.0519999999999999E-12</v>
      </c>
    </row>
    <row r="2433" spans="1:11">
      <c r="A2433" s="20" t="s">
        <v>4952</v>
      </c>
      <c r="B2433" s="21" t="s">
        <v>24</v>
      </c>
      <c r="C2433" s="20" t="s">
        <v>111</v>
      </c>
      <c r="D2433" s="20" t="s">
        <v>112</v>
      </c>
      <c r="E2433" s="20" t="s">
        <v>252</v>
      </c>
      <c r="F2433" s="20" t="s">
        <v>4951</v>
      </c>
      <c r="G2433" s="22">
        <v>13.173582126196907</v>
      </c>
      <c r="H2433" s="22">
        <v>0.88918065881801767</v>
      </c>
      <c r="I2433" s="22">
        <v>27082.030598052843</v>
      </c>
      <c r="J2433" s="22">
        <v>217297.96940194716</v>
      </c>
      <c r="K2433" s="23">
        <v>3.0519999999999999E-12</v>
      </c>
    </row>
    <row r="2434" spans="1:11">
      <c r="A2434" s="20" t="s">
        <v>4953</v>
      </c>
      <c r="B2434" s="21" t="s">
        <v>24</v>
      </c>
      <c r="C2434" s="20" t="s">
        <v>111</v>
      </c>
      <c r="D2434" s="20" t="s">
        <v>112</v>
      </c>
      <c r="E2434" s="20" t="s">
        <v>286</v>
      </c>
      <c r="F2434" s="20" t="s">
        <v>4954</v>
      </c>
      <c r="G2434" s="22">
        <v>13.173570361717726</v>
      </c>
      <c r="H2434" s="22">
        <v>0.889181476932008</v>
      </c>
      <c r="I2434" s="22">
        <v>36430.148817802488</v>
      </c>
      <c r="J2434" s="22">
        <v>292306.85118219751</v>
      </c>
      <c r="K2434" s="23">
        <v>5.7400000000000002E-12</v>
      </c>
    </row>
    <row r="2435" spans="1:11">
      <c r="A2435" s="20" t="s">
        <v>4955</v>
      </c>
      <c r="B2435" s="21" t="s">
        <v>24</v>
      </c>
      <c r="C2435" s="20" t="s">
        <v>111</v>
      </c>
      <c r="D2435" s="20" t="s">
        <v>112</v>
      </c>
      <c r="E2435" s="20" t="s">
        <v>252</v>
      </c>
      <c r="F2435" s="20" t="s">
        <v>4954</v>
      </c>
      <c r="G2435" s="22">
        <v>13.173570361717726</v>
      </c>
      <c r="H2435" s="22">
        <v>0.889181476932008</v>
      </c>
      <c r="I2435" s="22">
        <v>36430.148817802488</v>
      </c>
      <c r="J2435" s="22">
        <v>292306.85118219751</v>
      </c>
      <c r="K2435" s="23">
        <v>5.7400000000000002E-12</v>
      </c>
    </row>
    <row r="2436" spans="1:11">
      <c r="A2436" s="20" t="s">
        <v>4956</v>
      </c>
      <c r="B2436" s="21" t="s">
        <v>24</v>
      </c>
      <c r="C2436" s="20" t="s">
        <v>111</v>
      </c>
      <c r="D2436" s="20" t="s">
        <v>112</v>
      </c>
      <c r="E2436" s="20" t="s">
        <v>252</v>
      </c>
      <c r="F2436" s="20" t="s">
        <v>4957</v>
      </c>
      <c r="G2436" s="22">
        <v>13.173553166533981</v>
      </c>
      <c r="H2436" s="22">
        <v>0.88918267270278295</v>
      </c>
      <c r="I2436" s="22">
        <v>36469.760778859534</v>
      </c>
      <c r="J2436" s="22">
        <v>292628.23922114045</v>
      </c>
      <c r="K2436" s="23">
        <v>6.1799999999999999E-12</v>
      </c>
    </row>
    <row r="2437" spans="1:11">
      <c r="A2437" s="20" t="s">
        <v>4958</v>
      </c>
      <c r="B2437" s="21" t="s">
        <v>24</v>
      </c>
      <c r="C2437" s="20" t="s">
        <v>111</v>
      </c>
      <c r="D2437" s="20" t="s">
        <v>112</v>
      </c>
      <c r="E2437" s="20" t="s">
        <v>252</v>
      </c>
      <c r="F2437" s="20" t="s">
        <v>4959</v>
      </c>
      <c r="G2437" s="22">
        <v>13.173564813458379</v>
      </c>
      <c r="H2437" s="22">
        <v>0.88918186276367328</v>
      </c>
      <c r="I2437" s="22">
        <v>41605.450625869264</v>
      </c>
      <c r="J2437" s="22">
        <v>333833.54937413073</v>
      </c>
      <c r="K2437" s="23">
        <v>4.0079999999999999E-12</v>
      </c>
    </row>
    <row r="2438" spans="1:11">
      <c r="A2438" s="20" t="s">
        <v>4960</v>
      </c>
      <c r="B2438" s="21" t="s">
        <v>24</v>
      </c>
      <c r="C2438" s="20" t="s">
        <v>111</v>
      </c>
      <c r="D2438" s="20" t="s">
        <v>112</v>
      </c>
      <c r="E2438" s="20" t="s">
        <v>286</v>
      </c>
      <c r="F2438" s="20" t="s">
        <v>4961</v>
      </c>
      <c r="G2438" s="22">
        <v>13.173545208095344</v>
      </c>
      <c r="H2438" s="22">
        <v>0.8891832261407967</v>
      </c>
      <c r="I2438" s="22">
        <v>162487.86509040333</v>
      </c>
      <c r="J2438" s="22">
        <v>1303787.1349095968</v>
      </c>
      <c r="K2438" s="23">
        <v>2.9879999999999998E-11</v>
      </c>
    </row>
    <row r="2439" spans="1:11">
      <c r="A2439" s="20" t="s">
        <v>4962</v>
      </c>
      <c r="B2439" s="21" t="s">
        <v>24</v>
      </c>
      <c r="C2439" s="20" t="s">
        <v>111</v>
      </c>
      <c r="D2439" s="20" t="s">
        <v>112</v>
      </c>
      <c r="E2439" s="20" t="s">
        <v>286</v>
      </c>
      <c r="F2439" s="20" t="s">
        <v>4963</v>
      </c>
      <c r="G2439" s="22">
        <v>13.173513317652262</v>
      </c>
      <c r="H2439" s="22">
        <v>0.88918544383503051</v>
      </c>
      <c r="I2439" s="22">
        <v>36087.646731571636</v>
      </c>
      <c r="J2439" s="22">
        <v>289570.35326842836</v>
      </c>
      <c r="K2439" s="23">
        <v>5.0240000000000004E-12</v>
      </c>
    </row>
    <row r="2440" spans="1:11">
      <c r="A2440" s="20" t="s">
        <v>4964</v>
      </c>
      <c r="B2440" s="21" t="s">
        <v>24</v>
      </c>
      <c r="C2440" s="20" t="s">
        <v>111</v>
      </c>
      <c r="D2440" s="20" t="s">
        <v>112</v>
      </c>
      <c r="E2440" s="20" t="s">
        <v>286</v>
      </c>
      <c r="F2440" s="20" t="s">
        <v>4965</v>
      </c>
      <c r="G2440" s="22">
        <v>13.173556173556173</v>
      </c>
      <c r="H2440" s="22">
        <v>0.88918246359136488</v>
      </c>
      <c r="I2440" s="22">
        <v>41043.490959666189</v>
      </c>
      <c r="J2440" s="22">
        <v>329326.5090403338</v>
      </c>
      <c r="K2440" s="23">
        <v>2.272E-12</v>
      </c>
    </row>
    <row r="2441" spans="1:11">
      <c r="A2441" s="20" t="s">
        <v>4966</v>
      </c>
      <c r="B2441" s="21" t="s">
        <v>24</v>
      </c>
      <c r="C2441" s="20" t="s">
        <v>111</v>
      </c>
      <c r="D2441" s="20" t="s">
        <v>112</v>
      </c>
      <c r="E2441" s="20" t="s">
        <v>286</v>
      </c>
      <c r="F2441" s="20" t="s">
        <v>4967</v>
      </c>
      <c r="G2441" s="22">
        <v>13.173543308404723</v>
      </c>
      <c r="H2441" s="22">
        <v>0.88918335824723771</v>
      </c>
      <c r="I2441" s="22">
        <v>52959.051460361596</v>
      </c>
      <c r="J2441" s="22">
        <v>424938.94853963843</v>
      </c>
      <c r="K2441" s="23">
        <v>4.8239999999999996E-12</v>
      </c>
    </row>
    <row r="2442" spans="1:11">
      <c r="A2442" s="20" t="s">
        <v>4968</v>
      </c>
      <c r="B2442" s="21" t="s">
        <v>24</v>
      </c>
      <c r="C2442" s="20" t="s">
        <v>111</v>
      </c>
      <c r="D2442" s="20" t="s">
        <v>112</v>
      </c>
      <c r="E2442" s="20" t="s">
        <v>286</v>
      </c>
      <c r="F2442" s="20" t="s">
        <v>4969</v>
      </c>
      <c r="G2442" s="22">
        <v>13.173541909306628</v>
      </c>
      <c r="H2442" s="22">
        <v>0.8891834555419591</v>
      </c>
      <c r="I2442" s="22">
        <v>38154.468706536856</v>
      </c>
      <c r="J2442" s="22">
        <v>306148.53129346314</v>
      </c>
      <c r="K2442" s="23">
        <v>5.3600000000000004E-13</v>
      </c>
    </row>
    <row r="2443" spans="1:11">
      <c r="A2443" s="20" t="s">
        <v>4970</v>
      </c>
      <c r="B2443" s="21" t="s">
        <v>24</v>
      </c>
      <c r="C2443" s="20" t="s">
        <v>111</v>
      </c>
      <c r="D2443" s="20" t="s">
        <v>112</v>
      </c>
      <c r="E2443" s="20" t="s">
        <v>197</v>
      </c>
      <c r="F2443" s="20" t="s">
        <v>4971</v>
      </c>
      <c r="G2443" s="22">
        <v>18.196505970809373</v>
      </c>
      <c r="H2443" s="22">
        <v>0.53988136503411877</v>
      </c>
      <c r="I2443" s="22">
        <v>208065.6467315715</v>
      </c>
      <c r="J2443" s="22">
        <v>244134.3532684285</v>
      </c>
      <c r="K2443" s="23">
        <v>5.3599999999999998E-12</v>
      </c>
    </row>
    <row r="2444" spans="1:11">
      <c r="A2444" s="20" t="s">
        <v>4972</v>
      </c>
      <c r="B2444" s="21" t="s">
        <v>24</v>
      </c>
      <c r="C2444" s="20" t="s">
        <v>111</v>
      </c>
      <c r="D2444" s="20" t="s">
        <v>112</v>
      </c>
      <c r="E2444" s="20" t="s">
        <v>197</v>
      </c>
      <c r="F2444" s="20" t="s">
        <v>4971</v>
      </c>
      <c r="G2444" s="22">
        <v>18.197036709420612</v>
      </c>
      <c r="H2444" s="22">
        <v>0.53984445692485317</v>
      </c>
      <c r="I2444" s="22">
        <v>208082.33657858139</v>
      </c>
      <c r="J2444" s="22">
        <v>244117.66342141861</v>
      </c>
      <c r="K2444" s="23">
        <v>5.22E-12</v>
      </c>
    </row>
    <row r="2445" spans="1:11">
      <c r="A2445" s="20" t="s">
        <v>4973</v>
      </c>
      <c r="B2445" s="21" t="s">
        <v>24</v>
      </c>
      <c r="C2445" s="20" t="s">
        <v>113</v>
      </c>
      <c r="D2445" s="20" t="s">
        <v>114</v>
      </c>
      <c r="E2445" s="20" t="s">
        <v>200</v>
      </c>
      <c r="F2445" s="20" t="s">
        <v>4974</v>
      </c>
      <c r="G2445" s="22">
        <v>18.769997816434966</v>
      </c>
      <c r="H2445" s="22">
        <v>0.5000001518473598</v>
      </c>
      <c r="I2445" s="22">
        <v>686949.79137691238</v>
      </c>
      <c r="J2445" s="22">
        <v>686950.20862308762</v>
      </c>
      <c r="K2445" s="23">
        <v>5.4400000000000002E-12</v>
      </c>
    </row>
    <row r="2446" spans="1:11">
      <c r="A2446" s="20" t="s">
        <v>4975</v>
      </c>
      <c r="B2446" s="21" t="s">
        <v>24</v>
      </c>
      <c r="C2446" s="20" t="s">
        <v>111</v>
      </c>
      <c r="D2446" s="20" t="s">
        <v>112</v>
      </c>
      <c r="E2446" s="20" t="s">
        <v>346</v>
      </c>
      <c r="F2446" s="20" t="s">
        <v>4976</v>
      </c>
      <c r="G2446" s="22">
        <v>17.332115249472945</v>
      </c>
      <c r="H2446" s="22">
        <v>0.59999198543303578</v>
      </c>
      <c r="I2446" s="22">
        <v>1024580.5285118221</v>
      </c>
      <c r="J2446" s="22">
        <v>1536819.4714881778</v>
      </c>
      <c r="K2446" s="23">
        <v>2.84E-11</v>
      </c>
    </row>
    <row r="2447" spans="1:11">
      <c r="A2447" s="20" t="s">
        <v>4977</v>
      </c>
      <c r="B2447" s="21" t="s">
        <v>24</v>
      </c>
      <c r="C2447" s="20" t="s">
        <v>111</v>
      </c>
      <c r="D2447" s="20" t="s">
        <v>112</v>
      </c>
      <c r="E2447" s="20" t="s">
        <v>197</v>
      </c>
      <c r="F2447" s="20" t="s">
        <v>4978</v>
      </c>
      <c r="G2447" s="22">
        <v>12.872757153905646</v>
      </c>
      <c r="H2447" s="22">
        <v>0.91010033700238901</v>
      </c>
      <c r="I2447" s="22">
        <v>46496.105702364403</v>
      </c>
      <c r="J2447" s="22">
        <v>470703.89429763559</v>
      </c>
      <c r="K2447" s="23">
        <v>4.7040000000000002E-12</v>
      </c>
    </row>
    <row r="2448" spans="1:11">
      <c r="A2448" s="20" t="s">
        <v>4979</v>
      </c>
      <c r="B2448" s="21" t="s">
        <v>24</v>
      </c>
      <c r="C2448" s="20" t="s">
        <v>113</v>
      </c>
      <c r="D2448" s="20" t="s">
        <v>114</v>
      </c>
      <c r="E2448" s="20" t="s">
        <v>660</v>
      </c>
      <c r="F2448" s="20" t="s">
        <v>4980</v>
      </c>
      <c r="G2448" s="22">
        <v>23.947854534388313</v>
      </c>
      <c r="H2448" s="22">
        <v>0.13992666659330236</v>
      </c>
      <c r="I2448" s="22">
        <v>565240.19471488171</v>
      </c>
      <c r="J2448" s="22">
        <v>91959.805285118302</v>
      </c>
      <c r="K2448" s="23">
        <v>6.6340000000000002E-12</v>
      </c>
    </row>
    <row r="2449" spans="1:11">
      <c r="A2449" s="20" t="s">
        <v>4981</v>
      </c>
      <c r="B2449" s="21" t="s">
        <v>24</v>
      </c>
      <c r="C2449" s="20" t="s">
        <v>113</v>
      </c>
      <c r="D2449" s="20" t="s">
        <v>114</v>
      </c>
      <c r="E2449" s="20" t="s">
        <v>346</v>
      </c>
      <c r="F2449" s="20" t="s">
        <v>4982</v>
      </c>
      <c r="G2449" s="22">
        <v>19.201501178054528</v>
      </c>
      <c r="H2449" s="22">
        <v>0.46999296397395496</v>
      </c>
      <c r="I2449" s="22">
        <v>1574650.9040333799</v>
      </c>
      <c r="J2449" s="22">
        <v>1396349.0959666201</v>
      </c>
      <c r="K2449" s="23">
        <v>4.3999999999999998E-12</v>
      </c>
    </row>
    <row r="2450" spans="1:11">
      <c r="A2450" s="20" t="s">
        <v>4983</v>
      </c>
      <c r="B2450" s="21" t="s">
        <v>24</v>
      </c>
      <c r="C2450" s="20" t="s">
        <v>111</v>
      </c>
      <c r="D2450" s="20" t="s">
        <v>112</v>
      </c>
      <c r="E2450" s="20" t="s">
        <v>346</v>
      </c>
      <c r="F2450" s="20" t="s">
        <v>4984</v>
      </c>
      <c r="G2450" s="22">
        <v>13.162235695339144</v>
      </c>
      <c r="H2450" s="22">
        <v>0.88996970129769515</v>
      </c>
      <c r="I2450" s="22">
        <v>145184.97913769126</v>
      </c>
      <c r="J2450" s="22">
        <v>1174315.0208623088</v>
      </c>
      <c r="K2450" s="23">
        <v>8.1600000000000008E-12</v>
      </c>
    </row>
    <row r="2451" spans="1:11">
      <c r="A2451" s="20" t="s">
        <v>4985</v>
      </c>
      <c r="B2451" s="21" t="s">
        <v>24</v>
      </c>
      <c r="C2451" s="20" t="s">
        <v>111</v>
      </c>
      <c r="D2451" s="20" t="s">
        <v>112</v>
      </c>
      <c r="E2451" s="20" t="s">
        <v>384</v>
      </c>
      <c r="F2451" s="20" t="s">
        <v>4986</v>
      </c>
      <c r="G2451" s="22">
        <v>12.011413548594442</v>
      </c>
      <c r="H2451" s="22">
        <v>0.96999905781679818</v>
      </c>
      <c r="I2451" s="22">
        <v>41446.781641168243</v>
      </c>
      <c r="J2451" s="22">
        <v>1340069.2183588317</v>
      </c>
      <c r="K2451" s="23">
        <v>2.2128000000000001E-11</v>
      </c>
    </row>
    <row r="2452" spans="1:11">
      <c r="A2452" s="20" t="s">
        <v>4987</v>
      </c>
      <c r="B2452" s="21" t="s">
        <v>24</v>
      </c>
      <c r="C2452" s="20" t="s">
        <v>111</v>
      </c>
      <c r="D2452" s="20" t="s">
        <v>112</v>
      </c>
      <c r="E2452" s="20" t="s">
        <v>455</v>
      </c>
      <c r="F2452" s="20" t="s">
        <v>4988</v>
      </c>
      <c r="G2452" s="22">
        <v>12.011405651347417</v>
      </c>
      <c r="H2452" s="22">
        <v>0.96999960699948429</v>
      </c>
      <c r="I2452" s="22">
        <v>55946.682892906734</v>
      </c>
      <c r="J2452" s="22">
        <v>1808918.3171070933</v>
      </c>
      <c r="K2452" s="23">
        <v>3.9868000000000003E-11</v>
      </c>
    </row>
    <row r="2453" spans="1:11">
      <c r="A2453" s="20" t="s">
        <v>4989</v>
      </c>
      <c r="B2453" s="21" t="s">
        <v>24</v>
      </c>
      <c r="C2453" s="20" t="s">
        <v>111</v>
      </c>
      <c r="D2453" s="20" t="s">
        <v>112</v>
      </c>
      <c r="E2453" s="20" t="s">
        <v>455</v>
      </c>
      <c r="F2453" s="20" t="s">
        <v>4990</v>
      </c>
      <c r="G2453" s="22">
        <v>12.011395065422198</v>
      </c>
      <c r="H2453" s="22">
        <v>0.97000034315561912</v>
      </c>
      <c r="I2453" s="22">
        <v>32887.543810848365</v>
      </c>
      <c r="J2453" s="22">
        <v>1063376.4561891516</v>
      </c>
      <c r="K2453" s="23">
        <v>1.8535999999999999E-11</v>
      </c>
    </row>
    <row r="2454" spans="1:11">
      <c r="A2454" s="20" t="s">
        <v>4991</v>
      </c>
      <c r="B2454" s="21" t="s">
        <v>24</v>
      </c>
      <c r="C2454" s="20" t="s">
        <v>111</v>
      </c>
      <c r="D2454" s="20" t="s">
        <v>112</v>
      </c>
      <c r="E2454" s="20" t="s">
        <v>455</v>
      </c>
      <c r="F2454" s="20" t="s">
        <v>4992</v>
      </c>
      <c r="G2454" s="22">
        <v>12.011414722195152</v>
      </c>
      <c r="H2454" s="22">
        <v>0.96999897620339692</v>
      </c>
      <c r="I2454" s="22">
        <v>35402.858136300441</v>
      </c>
      <c r="J2454" s="22">
        <v>1144652.1418636995</v>
      </c>
      <c r="K2454" s="23">
        <v>4.3839999999999999E-12</v>
      </c>
    </row>
    <row r="2455" spans="1:11">
      <c r="A2455" s="20" t="s">
        <v>4993</v>
      </c>
      <c r="B2455" s="21" t="s">
        <v>24</v>
      </c>
      <c r="C2455" s="20" t="s">
        <v>111</v>
      </c>
      <c r="D2455" s="20" t="s">
        <v>112</v>
      </c>
      <c r="E2455" s="20" t="s">
        <v>346</v>
      </c>
      <c r="F2455" s="20" t="s">
        <v>4994</v>
      </c>
      <c r="G2455" s="22">
        <v>15.462602609522163</v>
      </c>
      <c r="H2455" s="22">
        <v>0.72999981853114304</v>
      </c>
      <c r="I2455" s="22">
        <v>312471.21001390816</v>
      </c>
      <c r="J2455" s="22">
        <v>844828.7899860919</v>
      </c>
      <c r="K2455" s="23">
        <v>2.9599999999999999E-12</v>
      </c>
    </row>
    <row r="2456" spans="1:11">
      <c r="A2456" s="20" t="s">
        <v>4995</v>
      </c>
      <c r="B2456" s="21" t="s">
        <v>24</v>
      </c>
      <c r="C2456" s="20" t="s">
        <v>111</v>
      </c>
      <c r="D2456" s="20" t="s">
        <v>112</v>
      </c>
      <c r="E2456" s="20" t="s">
        <v>346</v>
      </c>
      <c r="F2456" s="20" t="s">
        <v>4996</v>
      </c>
      <c r="G2456" s="22">
        <v>16.468715436877865</v>
      </c>
      <c r="H2456" s="22">
        <v>0.66003369701822912</v>
      </c>
      <c r="I2456" s="22">
        <v>645494.01947148843</v>
      </c>
      <c r="J2456" s="22">
        <v>1253205.9805285116</v>
      </c>
      <c r="K2456" s="23">
        <v>2.5719999999999999E-11</v>
      </c>
    </row>
    <row r="2457" spans="1:11">
      <c r="A2457" s="20" t="s">
        <v>4997</v>
      </c>
      <c r="B2457" s="21" t="s">
        <v>24</v>
      </c>
      <c r="C2457" s="20" t="s">
        <v>113</v>
      </c>
      <c r="D2457" s="20" t="s">
        <v>114</v>
      </c>
      <c r="E2457" s="20" t="s">
        <v>197</v>
      </c>
      <c r="F2457" s="20" t="s">
        <v>4998</v>
      </c>
      <c r="G2457" s="22">
        <v>18.770001773993258</v>
      </c>
      <c r="H2457" s="22">
        <v>0.49999987663468309</v>
      </c>
      <c r="I2457" s="22">
        <v>281850.06954102911</v>
      </c>
      <c r="J2457" s="22">
        <v>281849.93045897083</v>
      </c>
      <c r="K2457" s="23">
        <v>2.9799999999999998E-12</v>
      </c>
    </row>
    <row r="2458" spans="1:11">
      <c r="A2458" s="20" t="s">
        <v>4999</v>
      </c>
      <c r="B2458" s="21" t="s">
        <v>24</v>
      </c>
      <c r="C2458" s="20" t="s">
        <v>113</v>
      </c>
      <c r="D2458" s="20" t="s">
        <v>114</v>
      </c>
      <c r="E2458" s="20" t="s">
        <v>213</v>
      </c>
      <c r="F2458" s="20" t="s">
        <v>5000</v>
      </c>
      <c r="G2458" s="22">
        <v>22.364375217542637</v>
      </c>
      <c r="H2458" s="22">
        <v>0.25004344801511569</v>
      </c>
      <c r="I2458" s="22">
        <v>430925.03477051453</v>
      </c>
      <c r="J2458" s="22">
        <v>143674.96522948547</v>
      </c>
      <c r="K2458" s="23">
        <v>2.026E-11</v>
      </c>
    </row>
    <row r="2459" spans="1:11">
      <c r="A2459" s="20" t="s">
        <v>5001</v>
      </c>
      <c r="B2459" s="21" t="s">
        <v>24</v>
      </c>
      <c r="C2459" s="20" t="s">
        <v>113</v>
      </c>
      <c r="D2459" s="20" t="s">
        <v>114</v>
      </c>
      <c r="E2459" s="20" t="s">
        <v>319</v>
      </c>
      <c r="F2459" s="20" t="s">
        <v>5002</v>
      </c>
      <c r="G2459" s="22">
        <v>23.095819363920945</v>
      </c>
      <c r="H2459" s="22">
        <v>0.19917806926836268</v>
      </c>
      <c r="I2459" s="22">
        <v>864679.47148817813</v>
      </c>
      <c r="J2459" s="22">
        <v>215060.52851182193</v>
      </c>
      <c r="K2459" s="23">
        <v>3.5999999999999998E-13</v>
      </c>
    </row>
    <row r="2460" spans="1:11">
      <c r="A2460" s="20" t="s">
        <v>5003</v>
      </c>
      <c r="B2460" s="21" t="s">
        <v>24</v>
      </c>
      <c r="C2460" s="20" t="s">
        <v>111</v>
      </c>
      <c r="D2460" s="20" t="s">
        <v>112</v>
      </c>
      <c r="E2460" s="20" t="s">
        <v>197</v>
      </c>
      <c r="F2460" s="20" t="s">
        <v>5004</v>
      </c>
      <c r="G2460" s="22">
        <v>12.873332401062788</v>
      </c>
      <c r="H2460" s="22">
        <v>0.91006033372303285</v>
      </c>
      <c r="I2460" s="22">
        <v>64315.855354659208</v>
      </c>
      <c r="J2460" s="22">
        <v>650784.14464534074</v>
      </c>
      <c r="K2460" s="23">
        <v>1.612E-12</v>
      </c>
    </row>
    <row r="2461" spans="1:11">
      <c r="A2461" s="20" t="s">
        <v>5005</v>
      </c>
      <c r="B2461" s="21" t="s">
        <v>24</v>
      </c>
      <c r="C2461" s="20" t="s">
        <v>111</v>
      </c>
      <c r="D2461" s="20" t="s">
        <v>112</v>
      </c>
      <c r="E2461" s="20" t="s">
        <v>660</v>
      </c>
      <c r="F2461" s="20" t="s">
        <v>5006</v>
      </c>
      <c r="G2461" s="22">
        <v>15.892039898298455</v>
      </c>
      <c r="H2461" s="22">
        <v>0.70013630748967637</v>
      </c>
      <c r="I2461" s="22">
        <v>153320.30598052847</v>
      </c>
      <c r="J2461" s="22">
        <v>357979.69401947153</v>
      </c>
      <c r="K2461" s="23">
        <v>7.3599999999999993E-12</v>
      </c>
    </row>
    <row r="2462" spans="1:11">
      <c r="A2462" s="20" t="s">
        <v>5007</v>
      </c>
      <c r="B2462" s="21" t="s">
        <v>24</v>
      </c>
      <c r="C2462" s="20" t="s">
        <v>111</v>
      </c>
      <c r="D2462" s="20" t="s">
        <v>112</v>
      </c>
      <c r="E2462" s="20" t="s">
        <v>213</v>
      </c>
      <c r="F2462" s="20" t="s">
        <v>5008</v>
      </c>
      <c r="G2462" s="22">
        <v>15.607781674704077</v>
      </c>
      <c r="H2462" s="22">
        <v>0.71990391691904898</v>
      </c>
      <c r="I2462" s="22">
        <v>127779.83310152986</v>
      </c>
      <c r="J2462" s="22">
        <v>328420.16689847014</v>
      </c>
      <c r="K2462" s="23">
        <v>1.4000000000000001E-12</v>
      </c>
    </row>
    <row r="2463" spans="1:11">
      <c r="A2463" s="20" t="s">
        <v>5009</v>
      </c>
      <c r="B2463" s="21" t="s">
        <v>24</v>
      </c>
      <c r="C2463" s="20" t="s">
        <v>111</v>
      </c>
      <c r="D2463" s="20" t="s">
        <v>112</v>
      </c>
      <c r="E2463" s="20" t="s">
        <v>1182</v>
      </c>
      <c r="F2463" s="20" t="s">
        <v>5010</v>
      </c>
      <c r="G2463" s="22">
        <v>14.743545672849661</v>
      </c>
      <c r="H2463" s="22">
        <v>0.78000377796594844</v>
      </c>
      <c r="I2463" s="22">
        <v>1163494.0194714884</v>
      </c>
      <c r="J2463" s="22">
        <v>4125205.9805285116</v>
      </c>
      <c r="K2463" s="23">
        <v>2.6200000000000001E-11</v>
      </c>
    </row>
    <row r="2464" spans="1:11">
      <c r="A2464" s="20" t="s">
        <v>5011</v>
      </c>
      <c r="B2464" s="21" t="s">
        <v>24</v>
      </c>
      <c r="C2464" s="20" t="s">
        <v>113</v>
      </c>
      <c r="D2464" s="20" t="s">
        <v>114</v>
      </c>
      <c r="E2464" s="20" t="s">
        <v>213</v>
      </c>
      <c r="F2464" s="20" t="s">
        <v>5012</v>
      </c>
      <c r="G2464" s="22">
        <v>25.393852140077822</v>
      </c>
      <c r="H2464" s="22">
        <v>3.937050486246027E-2</v>
      </c>
      <c r="I2464" s="22">
        <v>370322.67037552153</v>
      </c>
      <c r="J2464" s="22">
        <v>15177.329624478434</v>
      </c>
      <c r="K2464" s="23">
        <v>1.0992E-11</v>
      </c>
    </row>
    <row r="2465" spans="1:11">
      <c r="A2465" s="20" t="s">
        <v>5013</v>
      </c>
      <c r="B2465" s="21" t="s">
        <v>24</v>
      </c>
      <c r="C2465" s="20" t="s">
        <v>111</v>
      </c>
      <c r="D2465" s="20" t="s">
        <v>112</v>
      </c>
      <c r="E2465" s="20" t="s">
        <v>197</v>
      </c>
      <c r="F2465" s="20" t="s">
        <v>5014</v>
      </c>
      <c r="G2465" s="22">
        <v>17.046348456738066</v>
      </c>
      <c r="H2465" s="22">
        <v>0.61986450231306911</v>
      </c>
      <c r="I2465" s="22">
        <v>225382.33657858134</v>
      </c>
      <c r="J2465" s="22">
        <v>367517.66342141869</v>
      </c>
      <c r="K2465" s="23">
        <v>5.22E-12</v>
      </c>
    </row>
    <row r="2466" spans="1:11">
      <c r="A2466" s="20" t="s">
        <v>5015</v>
      </c>
      <c r="B2466" s="21" t="s">
        <v>24</v>
      </c>
      <c r="C2466" s="20" t="s">
        <v>113</v>
      </c>
      <c r="D2466" s="20" t="s">
        <v>114</v>
      </c>
      <c r="E2466" s="20" t="s">
        <v>213</v>
      </c>
      <c r="F2466" s="20" t="s">
        <v>5016</v>
      </c>
      <c r="G2466" s="22">
        <v>19.486536815068494</v>
      </c>
      <c r="H2466" s="22">
        <v>0.45017129241526471</v>
      </c>
      <c r="I2466" s="22">
        <v>256879.97218358831</v>
      </c>
      <c r="J2466" s="22">
        <v>210320.02781641166</v>
      </c>
      <c r="K2466" s="23">
        <v>4.56E-12</v>
      </c>
    </row>
    <row r="2467" spans="1:11">
      <c r="A2467" s="20" t="s">
        <v>5017</v>
      </c>
      <c r="B2467" s="21" t="s">
        <v>24</v>
      </c>
      <c r="C2467" s="20" t="s">
        <v>111</v>
      </c>
      <c r="D2467" s="20" t="s">
        <v>112</v>
      </c>
      <c r="E2467" s="20" t="s">
        <v>346</v>
      </c>
      <c r="F2467" s="20" t="s">
        <v>5018</v>
      </c>
      <c r="G2467" s="22">
        <v>16.756998821526778</v>
      </c>
      <c r="H2467" s="22">
        <v>0.63998617374639932</v>
      </c>
      <c r="I2467" s="22">
        <v>824827.67732962454</v>
      </c>
      <c r="J2467" s="22">
        <v>1466272.3226703755</v>
      </c>
      <c r="K2467" s="23">
        <v>3.9440000000000002E-11</v>
      </c>
    </row>
    <row r="2468" spans="1:11">
      <c r="A2468" s="20" t="s">
        <v>5019</v>
      </c>
      <c r="B2468" s="21" t="s">
        <v>24</v>
      </c>
      <c r="C2468" s="20" t="s">
        <v>113</v>
      </c>
      <c r="D2468" s="20" t="s">
        <v>114</v>
      </c>
      <c r="E2468" s="20" t="s">
        <v>2760</v>
      </c>
      <c r="F2468" s="20" t="s">
        <v>5020</v>
      </c>
      <c r="G2468" s="22">
        <v>21.645506100704587</v>
      </c>
      <c r="H2468" s="22">
        <v>0.30003434626532777</v>
      </c>
      <c r="I2468" s="22">
        <v>407310.01390820579</v>
      </c>
      <c r="J2468" s="22">
        <v>174589.98609179421</v>
      </c>
      <c r="K2468" s="23">
        <v>2.28E-12</v>
      </c>
    </row>
    <row r="2469" spans="1:11">
      <c r="A2469" s="20" t="s">
        <v>5021</v>
      </c>
      <c r="B2469" s="21" t="s">
        <v>24</v>
      </c>
      <c r="C2469" s="20" t="s">
        <v>111</v>
      </c>
      <c r="D2469" s="20" t="s">
        <v>112</v>
      </c>
      <c r="E2469" s="20" t="s">
        <v>346</v>
      </c>
      <c r="F2469" s="20" t="s">
        <v>5022</v>
      </c>
      <c r="G2469" s="22">
        <v>12.442896101272641</v>
      </c>
      <c r="H2469" s="22">
        <v>0.93999331701859246</v>
      </c>
      <c r="I2469" s="22">
        <v>178231.84979137668</v>
      </c>
      <c r="J2469" s="22">
        <v>2791968.1502086231</v>
      </c>
      <c r="K2469" s="23">
        <v>3.3479999999999997E-11</v>
      </c>
    </row>
    <row r="2470" spans="1:11">
      <c r="A2470" s="20" t="s">
        <v>5023</v>
      </c>
      <c r="B2470" s="21" t="s">
        <v>24</v>
      </c>
      <c r="C2470" s="20" t="s">
        <v>111</v>
      </c>
      <c r="D2470" s="20" t="s">
        <v>112</v>
      </c>
      <c r="E2470" s="20" t="s">
        <v>381</v>
      </c>
      <c r="F2470" s="20" t="s">
        <v>5024</v>
      </c>
      <c r="G2470" s="22">
        <v>12.298895333445644</v>
      </c>
      <c r="H2470" s="22">
        <v>0.95000727861991352</v>
      </c>
      <c r="I2470" s="22">
        <v>207724.75660639734</v>
      </c>
      <c r="J2470" s="22">
        <v>3947375.2433936028</v>
      </c>
      <c r="K2470" s="23">
        <v>4.5880000000000001E-11</v>
      </c>
    </row>
    <row r="2471" spans="1:11">
      <c r="A2471" s="20" t="s">
        <v>5025</v>
      </c>
      <c r="B2471" s="21" t="s">
        <v>24</v>
      </c>
      <c r="C2471" s="20" t="s">
        <v>111</v>
      </c>
      <c r="D2471" s="20" t="s">
        <v>112</v>
      </c>
      <c r="E2471" s="20" t="s">
        <v>1819</v>
      </c>
      <c r="F2471" s="20" t="s">
        <v>5026</v>
      </c>
      <c r="G2471" s="22">
        <v>15.159277559182094</v>
      </c>
      <c r="H2471" s="22">
        <v>0.75109335471612704</v>
      </c>
      <c r="I2471" s="22">
        <v>1929399.8609179412</v>
      </c>
      <c r="J2471" s="22">
        <v>5822100.1390820583</v>
      </c>
      <c r="K2471" s="23">
        <v>2.2800000000000001E-11</v>
      </c>
    </row>
    <row r="2472" spans="1:11">
      <c r="A2472" s="20" t="s">
        <v>5027</v>
      </c>
      <c r="B2472" s="21" t="s">
        <v>24</v>
      </c>
      <c r="C2472" s="20" t="s">
        <v>113</v>
      </c>
      <c r="D2472" s="20" t="s">
        <v>114</v>
      </c>
      <c r="E2472" s="20" t="s">
        <v>231</v>
      </c>
      <c r="F2472" s="20" t="s">
        <v>5028</v>
      </c>
      <c r="G2472" s="22">
        <v>19.490762073548957</v>
      </c>
      <c r="H2472" s="22">
        <v>0.4498774635918667</v>
      </c>
      <c r="I2472" s="22">
        <v>248325.31293463134</v>
      </c>
      <c r="J2472" s="22">
        <v>203074.68706536863</v>
      </c>
      <c r="K2472" s="23">
        <v>6.2199999999999997E-12</v>
      </c>
    </row>
    <row r="2473" spans="1:11">
      <c r="A2473" s="20" t="s">
        <v>5029</v>
      </c>
      <c r="B2473" s="21" t="s">
        <v>24</v>
      </c>
      <c r="C2473" s="20" t="s">
        <v>113</v>
      </c>
      <c r="D2473" s="20" t="s">
        <v>114</v>
      </c>
      <c r="E2473" s="20" t="s">
        <v>4080</v>
      </c>
      <c r="F2473" s="20" t="s">
        <v>5030</v>
      </c>
      <c r="G2473" s="22">
        <v>23.661040351064969</v>
      </c>
      <c r="H2473" s="22">
        <v>0.15987202009283949</v>
      </c>
      <c r="I2473" s="22">
        <v>784931.57162726007</v>
      </c>
      <c r="J2473" s="22">
        <v>149368.42837273993</v>
      </c>
      <c r="K2473" s="23">
        <v>1.1999999999999999E-12</v>
      </c>
    </row>
    <row r="2474" spans="1:11">
      <c r="A2474" s="20" t="s">
        <v>5031</v>
      </c>
      <c r="B2474" s="21" t="s">
        <v>24</v>
      </c>
      <c r="C2474" s="20" t="s">
        <v>111</v>
      </c>
      <c r="D2474" s="20" t="s">
        <v>112</v>
      </c>
      <c r="E2474" s="20" t="s">
        <v>213</v>
      </c>
      <c r="F2474" s="20" t="s">
        <v>3994</v>
      </c>
      <c r="G2474" s="22">
        <v>20.807447100851881</v>
      </c>
      <c r="H2474" s="22">
        <v>0.35831383165146863</v>
      </c>
      <c r="I2474" s="22">
        <v>233509.59666203056</v>
      </c>
      <c r="J2474" s="22">
        <v>130390.40333796943</v>
      </c>
      <c r="K2474" s="23">
        <v>5.78E-12</v>
      </c>
    </row>
    <row r="2475" spans="1:11">
      <c r="A2475" s="20" t="s">
        <v>5032</v>
      </c>
      <c r="B2475" s="21" t="s">
        <v>24</v>
      </c>
      <c r="C2475" s="20" t="s">
        <v>113</v>
      </c>
      <c r="D2475" s="20" t="s">
        <v>114</v>
      </c>
      <c r="E2475" s="20" t="s">
        <v>3757</v>
      </c>
      <c r="F2475" s="20" t="s">
        <v>5033</v>
      </c>
      <c r="G2475" s="22">
        <v>23.227575442247659</v>
      </c>
      <c r="H2475" s="22">
        <v>0.19001561597721431</v>
      </c>
      <c r="I2475" s="22">
        <v>1089752.990264256</v>
      </c>
      <c r="J2475" s="22">
        <v>255647.00973574413</v>
      </c>
      <c r="K2475" s="23">
        <v>1.0511999999999999E-10</v>
      </c>
    </row>
    <row r="2476" spans="1:11">
      <c r="A2476" s="20" t="s">
        <v>5034</v>
      </c>
      <c r="B2476" s="21" t="s">
        <v>24</v>
      </c>
      <c r="C2476" s="20" t="s">
        <v>111</v>
      </c>
      <c r="D2476" s="20" t="s">
        <v>112</v>
      </c>
      <c r="E2476" s="20" t="s">
        <v>378</v>
      </c>
      <c r="F2476" s="20" t="s">
        <v>5035</v>
      </c>
      <c r="G2476" s="22">
        <v>13.017776449281733</v>
      </c>
      <c r="H2476" s="22">
        <v>0.90001554594702826</v>
      </c>
      <c r="I2476" s="22">
        <v>51177.742698191956</v>
      </c>
      <c r="J2476" s="22">
        <v>460679.25730180804</v>
      </c>
      <c r="K2476" s="23">
        <v>9.5999999999999995E-13</v>
      </c>
    </row>
    <row r="2477" spans="1:11">
      <c r="A2477" s="20" t="s">
        <v>5036</v>
      </c>
      <c r="B2477" s="21" t="s">
        <v>24</v>
      </c>
      <c r="C2477" s="20" t="s">
        <v>111</v>
      </c>
      <c r="D2477" s="20" t="s">
        <v>112</v>
      </c>
      <c r="E2477" s="20" t="s">
        <v>346</v>
      </c>
      <c r="F2477" s="20" t="s">
        <v>5037</v>
      </c>
      <c r="G2477" s="22">
        <v>15.894486285971222</v>
      </c>
      <c r="H2477" s="22">
        <v>0.69996618317307213</v>
      </c>
      <c r="I2477" s="22">
        <v>533820.16689847002</v>
      </c>
      <c r="J2477" s="22">
        <v>1245379.8331015299</v>
      </c>
      <c r="K2477" s="23">
        <v>1.4000000000000001E-12</v>
      </c>
    </row>
    <row r="2478" spans="1:11">
      <c r="A2478" s="20" t="s">
        <v>5038</v>
      </c>
      <c r="B2478" s="21" t="s">
        <v>24</v>
      </c>
      <c r="C2478" s="20" t="s">
        <v>113</v>
      </c>
      <c r="D2478" s="20" t="s">
        <v>114</v>
      </c>
      <c r="E2478" s="20" t="s">
        <v>197</v>
      </c>
      <c r="F2478" s="20" t="s">
        <v>5039</v>
      </c>
      <c r="G2478" s="22">
        <v>20.206941351150704</v>
      </c>
      <c r="H2478" s="22">
        <v>0.40007361953054915</v>
      </c>
      <c r="I2478" s="22">
        <v>161620.16689847005</v>
      </c>
      <c r="J2478" s="22">
        <v>107779.83310152995</v>
      </c>
      <c r="K2478" s="23">
        <v>1.4000000000000001E-12</v>
      </c>
    </row>
    <row r="2479" spans="1:11">
      <c r="A2479" s="20" t="s">
        <v>5040</v>
      </c>
      <c r="B2479" s="21" t="s">
        <v>24</v>
      </c>
      <c r="C2479" s="20" t="s">
        <v>111</v>
      </c>
      <c r="D2479" s="20" t="s">
        <v>112</v>
      </c>
      <c r="E2479" s="20" t="s">
        <v>378</v>
      </c>
      <c r="F2479" s="20" t="s">
        <v>5041</v>
      </c>
      <c r="G2479" s="22">
        <v>14.59970693540733</v>
      </c>
      <c r="H2479" s="22">
        <v>0.79000647180755701</v>
      </c>
      <c r="I2479" s="22">
        <v>292493.0556328235</v>
      </c>
      <c r="J2479" s="22">
        <v>1100373.9443671766</v>
      </c>
      <c r="K2479" s="23">
        <v>5.5439999999999998E-11</v>
      </c>
    </row>
    <row r="2480" spans="1:11">
      <c r="A2480" s="20" t="s">
        <v>5042</v>
      </c>
      <c r="B2480" s="21" t="s">
        <v>24</v>
      </c>
      <c r="C2480" s="20" t="s">
        <v>111</v>
      </c>
      <c r="D2480" s="20" t="s">
        <v>112</v>
      </c>
      <c r="E2480" s="20" t="s">
        <v>378</v>
      </c>
      <c r="F2480" s="20" t="s">
        <v>5043</v>
      </c>
      <c r="G2480" s="22">
        <v>14.59971126066946</v>
      </c>
      <c r="H2480" s="22">
        <v>0.79000617102437687</v>
      </c>
      <c r="I2480" s="22">
        <v>255420.11404728788</v>
      </c>
      <c r="J2480" s="22">
        <v>960901.88595271215</v>
      </c>
      <c r="K2480" s="23">
        <v>1.4399999999999999E-12</v>
      </c>
    </row>
    <row r="2481" spans="1:11">
      <c r="A2481" s="20" t="s">
        <v>5044</v>
      </c>
      <c r="B2481" s="21" t="s">
        <v>24</v>
      </c>
      <c r="C2481" s="20" t="s">
        <v>111</v>
      </c>
      <c r="D2481" s="20" t="s">
        <v>112</v>
      </c>
      <c r="E2481" s="20" t="s">
        <v>378</v>
      </c>
      <c r="F2481" s="20" t="s">
        <v>5045</v>
      </c>
      <c r="G2481" s="22">
        <v>14.599708280123709</v>
      </c>
      <c r="H2481" s="22">
        <v>0.79000637829459608</v>
      </c>
      <c r="I2481" s="22">
        <v>173483.08066759387</v>
      </c>
      <c r="J2481" s="22">
        <v>652651.91933240613</v>
      </c>
      <c r="K2481" s="23">
        <v>1.7199999999999999E-12</v>
      </c>
    </row>
    <row r="2482" spans="1:11">
      <c r="A2482" s="20" t="s">
        <v>5046</v>
      </c>
      <c r="B2482" s="21" t="s">
        <v>24</v>
      </c>
      <c r="C2482" s="20" t="s">
        <v>111</v>
      </c>
      <c r="D2482" s="20" t="s">
        <v>112</v>
      </c>
      <c r="E2482" s="20" t="s">
        <v>378</v>
      </c>
      <c r="F2482" s="20" t="s">
        <v>5043</v>
      </c>
      <c r="G2482" s="22">
        <v>14.59971126066946</v>
      </c>
      <c r="H2482" s="22">
        <v>0.79000617102437687</v>
      </c>
      <c r="I2482" s="22">
        <v>255420.11404728788</v>
      </c>
      <c r="J2482" s="22">
        <v>960901.88595271215</v>
      </c>
      <c r="K2482" s="23">
        <v>1.4399999999999999E-12</v>
      </c>
    </row>
    <row r="2483" spans="1:11">
      <c r="A2483" s="20" t="s">
        <v>5047</v>
      </c>
      <c r="B2483" s="21" t="s">
        <v>24</v>
      </c>
      <c r="C2483" s="20" t="s">
        <v>111</v>
      </c>
      <c r="D2483" s="20" t="s">
        <v>112</v>
      </c>
      <c r="E2483" s="20" t="s">
        <v>378</v>
      </c>
      <c r="F2483" s="20" t="s">
        <v>5041</v>
      </c>
      <c r="G2483" s="22">
        <v>14.59970693540733</v>
      </c>
      <c r="H2483" s="22">
        <v>0.79000647180755701</v>
      </c>
      <c r="I2483" s="22">
        <v>292493.0556328235</v>
      </c>
      <c r="J2483" s="22">
        <v>1100373.9443671766</v>
      </c>
      <c r="K2483" s="23">
        <v>5.5439999999999998E-11</v>
      </c>
    </row>
    <row r="2484" spans="1:11">
      <c r="A2484" s="20" t="s">
        <v>5048</v>
      </c>
      <c r="B2484" s="21" t="s">
        <v>24</v>
      </c>
      <c r="C2484" s="20" t="s">
        <v>111</v>
      </c>
      <c r="D2484" s="20" t="s">
        <v>112</v>
      </c>
      <c r="E2484" s="20" t="s">
        <v>222</v>
      </c>
      <c r="F2484" s="20" t="s">
        <v>5049</v>
      </c>
      <c r="G2484" s="22">
        <v>14.024220394107518</v>
      </c>
      <c r="H2484" s="22">
        <v>0.83002639818445634</v>
      </c>
      <c r="I2484" s="22">
        <v>88845.201668984679</v>
      </c>
      <c r="J2484" s="22">
        <v>433854.79833101534</v>
      </c>
      <c r="K2484" s="23">
        <v>3.4880000000000001E-12</v>
      </c>
    </row>
    <row r="2485" spans="1:11">
      <c r="A2485" s="20" t="s">
        <v>5050</v>
      </c>
      <c r="B2485" s="21" t="s">
        <v>24</v>
      </c>
      <c r="C2485" s="20" t="s">
        <v>111</v>
      </c>
      <c r="D2485" s="20" t="s">
        <v>112</v>
      </c>
      <c r="E2485" s="20" t="s">
        <v>346</v>
      </c>
      <c r="F2485" s="20" t="s">
        <v>5051</v>
      </c>
      <c r="G2485" s="22">
        <v>13.16220985780925</v>
      </c>
      <c r="H2485" s="22">
        <v>0.88997149806611608</v>
      </c>
      <c r="I2485" s="22">
        <v>195773.71349095966</v>
      </c>
      <c r="J2485" s="22">
        <v>1583526.2865090403</v>
      </c>
      <c r="K2485" s="23">
        <v>4.7999999999999997E-12</v>
      </c>
    </row>
    <row r="2486" spans="1:11">
      <c r="A2486" s="20" t="s">
        <v>5052</v>
      </c>
      <c r="B2486" s="21" t="s">
        <v>24</v>
      </c>
      <c r="C2486" s="20" t="s">
        <v>111</v>
      </c>
      <c r="D2486" s="20" t="s">
        <v>112</v>
      </c>
      <c r="E2486" s="20" t="s">
        <v>378</v>
      </c>
      <c r="F2486" s="20" t="s">
        <v>5053</v>
      </c>
      <c r="G2486" s="22">
        <v>11.867378246102341</v>
      </c>
      <c r="H2486" s="22">
        <v>0.98001542099427397</v>
      </c>
      <c r="I2486" s="22">
        <v>31649.717663421357</v>
      </c>
      <c r="J2486" s="22">
        <v>1552057.2823365787</v>
      </c>
      <c r="K2486" s="23">
        <v>1.5944000000000001E-11</v>
      </c>
    </row>
    <row r="2487" spans="1:11">
      <c r="A2487" s="20" t="s">
        <v>5054</v>
      </c>
      <c r="B2487" s="21" t="s">
        <v>24</v>
      </c>
      <c r="C2487" s="20" t="s">
        <v>111</v>
      </c>
      <c r="D2487" s="20" t="s">
        <v>112</v>
      </c>
      <c r="E2487" s="20" t="s">
        <v>346</v>
      </c>
      <c r="F2487" s="20" t="s">
        <v>5055</v>
      </c>
      <c r="G2487" s="22">
        <v>13.737205358620029</v>
      </c>
      <c r="H2487" s="22">
        <v>0.8499857191502066</v>
      </c>
      <c r="I2487" s="22">
        <v>275649.44089012517</v>
      </c>
      <c r="J2487" s="22">
        <v>1561838.5591098748</v>
      </c>
      <c r="K2487" s="23">
        <v>6.0400000000000006E-11</v>
      </c>
    </row>
    <row r="2488" spans="1:11">
      <c r="A2488" s="20" t="s">
        <v>5056</v>
      </c>
      <c r="B2488" s="21" t="s">
        <v>24</v>
      </c>
      <c r="C2488" s="20" t="s">
        <v>111</v>
      </c>
      <c r="D2488" s="20" t="s">
        <v>112</v>
      </c>
      <c r="E2488" s="20" t="s">
        <v>346</v>
      </c>
      <c r="F2488" s="20" t="s">
        <v>5057</v>
      </c>
      <c r="G2488" s="22">
        <v>16.756123727486298</v>
      </c>
      <c r="H2488" s="22">
        <v>0.64004702868662744</v>
      </c>
      <c r="I2488" s="22">
        <v>459659.94436717674</v>
      </c>
      <c r="J2488" s="22">
        <v>817340.05563282326</v>
      </c>
      <c r="K2488" s="23">
        <v>5.2599999999999998E-12</v>
      </c>
    </row>
    <row r="2489" spans="1:11">
      <c r="A2489" s="20" t="s">
        <v>5058</v>
      </c>
      <c r="B2489" s="21" t="s">
        <v>24</v>
      </c>
      <c r="C2489" s="20" t="s">
        <v>111</v>
      </c>
      <c r="D2489" s="20" t="s">
        <v>112</v>
      </c>
      <c r="E2489" s="20" t="s">
        <v>286</v>
      </c>
      <c r="F2489" s="20" t="s">
        <v>5059</v>
      </c>
      <c r="G2489" s="22">
        <v>13.737198311852815</v>
      </c>
      <c r="H2489" s="22">
        <v>0.84998620918965129</v>
      </c>
      <c r="I2489" s="22">
        <v>316920.93463143241</v>
      </c>
      <c r="J2489" s="22">
        <v>1795691.0653685676</v>
      </c>
      <c r="K2489" s="23">
        <v>1.5319999999999999E-11</v>
      </c>
    </row>
    <row r="2490" spans="1:11">
      <c r="A2490" s="20" t="s">
        <v>5060</v>
      </c>
      <c r="B2490" s="21" t="s">
        <v>24</v>
      </c>
      <c r="C2490" s="20" t="s">
        <v>111</v>
      </c>
      <c r="D2490" s="20" t="s">
        <v>112</v>
      </c>
      <c r="E2490" s="20" t="s">
        <v>378</v>
      </c>
      <c r="F2490" s="20" t="s">
        <v>5061</v>
      </c>
      <c r="G2490" s="22">
        <v>13.017786464448188</v>
      </c>
      <c r="H2490" s="22">
        <v>0.90001484948204535</v>
      </c>
      <c r="I2490" s="22">
        <v>59187.909596662059</v>
      </c>
      <c r="J2490" s="22">
        <v>532779.09040333796</v>
      </c>
      <c r="K2490" s="23">
        <v>2.1560000000000001E-12</v>
      </c>
    </row>
    <row r="2491" spans="1:11">
      <c r="A2491" s="20" t="s">
        <v>5062</v>
      </c>
      <c r="B2491" s="21" t="s">
        <v>24</v>
      </c>
      <c r="C2491" s="20" t="s">
        <v>111</v>
      </c>
      <c r="D2491" s="20" t="s">
        <v>112</v>
      </c>
      <c r="E2491" s="20" t="s">
        <v>346</v>
      </c>
      <c r="F2491" s="20" t="s">
        <v>5063</v>
      </c>
      <c r="G2491" s="22">
        <v>14.599467260751647</v>
      </c>
      <c r="H2491" s="22">
        <v>0.79002313902978816</v>
      </c>
      <c r="I2491" s="22">
        <v>216780.1112656467</v>
      </c>
      <c r="J2491" s="22">
        <v>815619.88873435324</v>
      </c>
      <c r="K2491" s="23">
        <v>3.8600000000000001E-12</v>
      </c>
    </row>
    <row r="2492" spans="1:11">
      <c r="A2492" s="20" t="s">
        <v>5064</v>
      </c>
      <c r="B2492" s="21" t="s">
        <v>24</v>
      </c>
      <c r="C2492" s="20" t="s">
        <v>111</v>
      </c>
      <c r="D2492" s="20" t="s">
        <v>112</v>
      </c>
      <c r="E2492" s="20" t="s">
        <v>346</v>
      </c>
      <c r="F2492" s="20" t="s">
        <v>5065</v>
      </c>
      <c r="G2492" s="22">
        <v>12.586306419356104</v>
      </c>
      <c r="H2492" s="22">
        <v>0.93002041590013185</v>
      </c>
      <c r="I2492" s="22">
        <v>178454.93741307379</v>
      </c>
      <c r="J2492" s="22">
        <v>2371645.0625869264</v>
      </c>
      <c r="K2492" s="23">
        <v>5.0440000000000002E-11</v>
      </c>
    </row>
    <row r="2493" spans="1:11">
      <c r="A2493" s="20" t="s">
        <v>5066</v>
      </c>
      <c r="B2493" s="21" t="s">
        <v>24</v>
      </c>
      <c r="C2493" s="20" t="s">
        <v>111</v>
      </c>
      <c r="D2493" s="20" t="s">
        <v>112</v>
      </c>
      <c r="E2493" s="20" t="s">
        <v>346</v>
      </c>
      <c r="F2493" s="20" t="s">
        <v>5067</v>
      </c>
      <c r="G2493" s="22">
        <v>11.867601087325857</v>
      </c>
      <c r="H2493" s="22">
        <v>0.97999992438624084</v>
      </c>
      <c r="I2493" s="22">
        <v>70632.26703755185</v>
      </c>
      <c r="J2493" s="22">
        <v>3460967.7329624481</v>
      </c>
      <c r="K2493" s="23">
        <v>1.5727999999999999E-11</v>
      </c>
    </row>
    <row r="2494" spans="1:11">
      <c r="A2494" s="20" t="s">
        <v>5068</v>
      </c>
      <c r="B2494" s="21" t="s">
        <v>24</v>
      </c>
      <c r="C2494" s="20" t="s">
        <v>111</v>
      </c>
      <c r="D2494" s="20" t="s">
        <v>112</v>
      </c>
      <c r="E2494" s="20" t="s">
        <v>222</v>
      </c>
      <c r="F2494" s="20" t="s">
        <v>5069</v>
      </c>
      <c r="G2494" s="22">
        <v>16.325052484254723</v>
      </c>
      <c r="H2494" s="22">
        <v>0.67002416660259234</v>
      </c>
      <c r="I2494" s="22">
        <v>188614.18636995822</v>
      </c>
      <c r="J2494" s="22">
        <v>382985.81363004178</v>
      </c>
      <c r="K2494" s="23">
        <v>3.9600000000000001E-12</v>
      </c>
    </row>
    <row r="2495" spans="1:11">
      <c r="A2495" s="20" t="s">
        <v>5070</v>
      </c>
      <c r="B2495" s="21" t="s">
        <v>24</v>
      </c>
      <c r="C2495" s="20" t="s">
        <v>111</v>
      </c>
      <c r="D2495" s="20" t="s">
        <v>112</v>
      </c>
      <c r="E2495" s="20" t="s">
        <v>378</v>
      </c>
      <c r="F2495" s="20" t="s">
        <v>5071</v>
      </c>
      <c r="G2495" s="22">
        <v>14.599705576390484</v>
      </c>
      <c r="H2495" s="22">
        <v>0.79000656631498722</v>
      </c>
      <c r="I2495" s="22">
        <v>459038.50625869265</v>
      </c>
      <c r="J2495" s="22">
        <v>1726927.4937413074</v>
      </c>
      <c r="K2495" s="23">
        <v>4.0079999999999999E-11</v>
      </c>
    </row>
    <row r="2496" spans="1:11">
      <c r="A2496" s="20" t="s">
        <v>5072</v>
      </c>
      <c r="B2496" s="21" t="s">
        <v>24</v>
      </c>
      <c r="C2496" s="20" t="s">
        <v>111</v>
      </c>
      <c r="D2496" s="20" t="s">
        <v>112</v>
      </c>
      <c r="E2496" s="20" t="s">
        <v>378</v>
      </c>
      <c r="F2496" s="20" t="s">
        <v>5073</v>
      </c>
      <c r="G2496" s="22">
        <v>14.599705260978071</v>
      </c>
      <c r="H2496" s="22">
        <v>0.79000658824909098</v>
      </c>
      <c r="I2496" s="22">
        <v>592207.04033379699</v>
      </c>
      <c r="J2496" s="22">
        <v>2227914.9596662028</v>
      </c>
      <c r="K2496" s="23">
        <v>3.3879999999999997E-11</v>
      </c>
    </row>
    <row r="2497" spans="1:11">
      <c r="A2497" s="20" t="s">
        <v>5074</v>
      </c>
      <c r="B2497" s="21" t="s">
        <v>24</v>
      </c>
      <c r="C2497" s="20" t="s">
        <v>113</v>
      </c>
      <c r="D2497" s="20" t="s">
        <v>114</v>
      </c>
      <c r="E2497" s="20" t="s">
        <v>5075</v>
      </c>
      <c r="F2497" s="20" t="s">
        <v>3460</v>
      </c>
      <c r="G2497" s="22">
        <v>20.63879175772713</v>
      </c>
      <c r="H2497" s="22">
        <v>0.37004229779366277</v>
      </c>
      <c r="I2497" s="22">
        <v>403550.90403337957</v>
      </c>
      <c r="J2497" s="22">
        <v>237049.09596662037</v>
      </c>
      <c r="K2497" s="23">
        <v>4.3999999999999998E-12</v>
      </c>
    </row>
    <row r="2498" spans="1:11">
      <c r="A2498" s="20" t="s">
        <v>5076</v>
      </c>
      <c r="B2498" s="21" t="s">
        <v>24</v>
      </c>
      <c r="C2498" s="20" t="s">
        <v>113</v>
      </c>
      <c r="D2498" s="20" t="s">
        <v>114</v>
      </c>
      <c r="E2498" s="20" t="s">
        <v>213</v>
      </c>
      <c r="F2498" s="20" t="s">
        <v>5077</v>
      </c>
      <c r="G2498" s="22">
        <v>27.557485575463105</v>
      </c>
      <c r="H2498" s="22">
        <v>-0.11109079106141193</v>
      </c>
      <c r="I2498" s="22">
        <v>365882.19749652292</v>
      </c>
      <c r="J2498" s="22">
        <v>-36582.197496522946</v>
      </c>
      <c r="K2498" s="23">
        <v>1.8980000000000002E-12</v>
      </c>
    </row>
    <row r="2499" spans="1:11">
      <c r="A2499" s="20" t="s">
        <v>5078</v>
      </c>
      <c r="B2499" s="21" t="s">
        <v>24</v>
      </c>
      <c r="C2499" s="20" t="s">
        <v>111</v>
      </c>
      <c r="D2499" s="20" t="s">
        <v>112</v>
      </c>
      <c r="E2499" s="20" t="s">
        <v>286</v>
      </c>
      <c r="F2499" s="20" t="s">
        <v>5079</v>
      </c>
      <c r="G2499" s="22">
        <v>16.040500000000002</v>
      </c>
      <c r="H2499" s="22">
        <v>0.68981223922114043</v>
      </c>
      <c r="I2499" s="22">
        <v>99260.083449235055</v>
      </c>
      <c r="J2499" s="22">
        <v>220739.91655076493</v>
      </c>
      <c r="K2499" s="23">
        <v>1.896E-12</v>
      </c>
    </row>
    <row r="2500" spans="1:11">
      <c r="A2500" s="20" t="s">
        <v>5080</v>
      </c>
      <c r="B2500" s="21" t="s">
        <v>24</v>
      </c>
      <c r="C2500" s="20" t="s">
        <v>111</v>
      </c>
      <c r="D2500" s="20" t="s">
        <v>112</v>
      </c>
      <c r="E2500" s="20" t="s">
        <v>2915</v>
      </c>
      <c r="F2500" s="20" t="s">
        <v>5081</v>
      </c>
      <c r="G2500" s="22">
        <v>13.018012877385059</v>
      </c>
      <c r="H2500" s="22">
        <v>0.89999910449338949</v>
      </c>
      <c r="I2500" s="22">
        <v>27164.143254520171</v>
      </c>
      <c r="J2500" s="22">
        <v>244474.85674547983</v>
      </c>
      <c r="K2500" s="23">
        <v>2.7919999999999998E-12</v>
      </c>
    </row>
    <row r="2501" spans="1:11">
      <c r="A2501" s="20" t="s">
        <v>5082</v>
      </c>
      <c r="B2501" s="21" t="s">
        <v>24</v>
      </c>
      <c r="C2501" s="20" t="s">
        <v>111</v>
      </c>
      <c r="D2501" s="20" t="s">
        <v>112</v>
      </c>
      <c r="E2501" s="20" t="s">
        <v>378</v>
      </c>
      <c r="F2501" s="20" t="s">
        <v>5083</v>
      </c>
      <c r="G2501" s="22">
        <v>13.018000792051181</v>
      </c>
      <c r="H2501" s="22">
        <v>0.89999994491994573</v>
      </c>
      <c r="I2501" s="22">
        <v>73480.140472878964</v>
      </c>
      <c r="J2501" s="22">
        <v>661320.85952712107</v>
      </c>
      <c r="K2501" s="23">
        <v>2E-14</v>
      </c>
    </row>
    <row r="2502" spans="1:11">
      <c r="A2502" s="20" t="s">
        <v>5084</v>
      </c>
      <c r="B2502" s="21" t="s">
        <v>24</v>
      </c>
      <c r="C2502" s="20" t="s">
        <v>111</v>
      </c>
      <c r="D2502" s="20" t="s">
        <v>112</v>
      </c>
      <c r="E2502" s="20" t="s">
        <v>286</v>
      </c>
      <c r="F2502" s="20" t="s">
        <v>5085</v>
      </c>
      <c r="G2502" s="22">
        <v>13.01800926002208</v>
      </c>
      <c r="H2502" s="22">
        <v>0.89999935604853409</v>
      </c>
      <c r="I2502" s="22">
        <v>30345.695410292086</v>
      </c>
      <c r="J2502" s="22">
        <v>273109.30458970793</v>
      </c>
      <c r="K2502" s="23">
        <v>1.556E-12</v>
      </c>
    </row>
    <row r="2503" spans="1:11">
      <c r="A2503" s="20" t="s">
        <v>5086</v>
      </c>
      <c r="B2503" s="21" t="s">
        <v>24</v>
      </c>
      <c r="C2503" s="20" t="s">
        <v>111</v>
      </c>
      <c r="D2503" s="20" t="s">
        <v>112</v>
      </c>
      <c r="E2503" s="20" t="s">
        <v>2915</v>
      </c>
      <c r="F2503" s="20" t="s">
        <v>5087</v>
      </c>
      <c r="G2503" s="22">
        <v>13.01800622422688</v>
      </c>
      <c r="H2503" s="22">
        <v>0.89999956716085672</v>
      </c>
      <c r="I2503" s="22">
        <v>33610.745479833095</v>
      </c>
      <c r="J2503" s="22">
        <v>302495.2545201669</v>
      </c>
      <c r="K2503" s="23">
        <v>1.136E-12</v>
      </c>
    </row>
    <row r="2504" spans="1:11">
      <c r="A2504" s="20" t="s">
        <v>5088</v>
      </c>
      <c r="B2504" s="21" t="s">
        <v>24</v>
      </c>
      <c r="C2504" s="20" t="s">
        <v>111</v>
      </c>
      <c r="D2504" s="20" t="s">
        <v>112</v>
      </c>
      <c r="E2504" s="20" t="s">
        <v>231</v>
      </c>
      <c r="F2504" s="20" t="s">
        <v>5089</v>
      </c>
      <c r="G2504" s="22">
        <v>18.834026574234546</v>
      </c>
      <c r="H2504" s="22">
        <v>0.49554752613111647</v>
      </c>
      <c r="I2504" s="22">
        <v>261962.16968011126</v>
      </c>
      <c r="J2504" s="22">
        <v>257337.83031988877</v>
      </c>
      <c r="K2504" s="23">
        <v>3.8200000000000003E-12</v>
      </c>
    </row>
    <row r="2505" spans="1:11">
      <c r="A2505" s="20" t="s">
        <v>5090</v>
      </c>
      <c r="B2505" s="21" t="s">
        <v>24</v>
      </c>
      <c r="C2505" s="20" t="s">
        <v>111</v>
      </c>
      <c r="D2505" s="20" t="s">
        <v>112</v>
      </c>
      <c r="E2505" s="20" t="s">
        <v>378</v>
      </c>
      <c r="F2505" s="20" t="s">
        <v>5091</v>
      </c>
      <c r="G2505" s="22">
        <v>13.017785323249839</v>
      </c>
      <c r="H2505" s="22">
        <v>0.90001492884215306</v>
      </c>
      <c r="I2505" s="22">
        <v>209248.05702364398</v>
      </c>
      <c r="J2505" s="22">
        <v>1883544.942976356</v>
      </c>
      <c r="K2505" s="23">
        <v>4.704E-11</v>
      </c>
    </row>
    <row r="2506" spans="1:11">
      <c r="A2506" s="20" t="s">
        <v>5092</v>
      </c>
      <c r="B2506" s="21" t="s">
        <v>24</v>
      </c>
      <c r="C2506" s="20" t="s">
        <v>111</v>
      </c>
      <c r="D2506" s="20" t="s">
        <v>112</v>
      </c>
      <c r="E2506" s="20" t="s">
        <v>213</v>
      </c>
      <c r="F2506" s="20" t="s">
        <v>5093</v>
      </c>
      <c r="G2506" s="22">
        <v>16.900562659846546</v>
      </c>
      <c r="H2506" s="22">
        <v>0.63000259667270198</v>
      </c>
      <c r="I2506" s="22">
        <v>217003.4770514603</v>
      </c>
      <c r="J2506" s="22">
        <v>369496.5229485397</v>
      </c>
      <c r="K2506" s="23">
        <v>5.1999999999999997E-12</v>
      </c>
    </row>
    <row r="2507" spans="1:11">
      <c r="A2507" s="20" t="s">
        <v>5094</v>
      </c>
      <c r="B2507" s="21" t="s">
        <v>24</v>
      </c>
      <c r="C2507" s="20" t="s">
        <v>113</v>
      </c>
      <c r="D2507" s="20" t="s">
        <v>114</v>
      </c>
      <c r="E2507" s="20" t="s">
        <v>197</v>
      </c>
      <c r="F2507" s="20" t="s">
        <v>5095</v>
      </c>
      <c r="G2507" s="22">
        <v>21.645114986880692</v>
      </c>
      <c r="H2507" s="22">
        <v>0.30006154472317859</v>
      </c>
      <c r="I2507" s="22">
        <v>453490.1251738526</v>
      </c>
      <c r="J2507" s="22">
        <v>194409.8748261474</v>
      </c>
      <c r="K2507" s="23">
        <v>6.1400000000000001E-12</v>
      </c>
    </row>
    <row r="2508" spans="1:11">
      <c r="A2508" s="20" t="s">
        <v>5096</v>
      </c>
      <c r="B2508" s="21" t="s">
        <v>24</v>
      </c>
      <c r="C2508" s="20" t="s">
        <v>111</v>
      </c>
      <c r="D2508" s="20" t="s">
        <v>112</v>
      </c>
      <c r="E2508" s="20" t="s">
        <v>378</v>
      </c>
      <c r="F2508" s="20" t="s">
        <v>5097</v>
      </c>
      <c r="G2508" s="22">
        <v>13.017770812451198</v>
      </c>
      <c r="H2508" s="22">
        <v>0.90001593793802515</v>
      </c>
      <c r="I2508" s="22">
        <v>54164.465924895703</v>
      </c>
      <c r="J2508" s="22">
        <v>487566.53407510428</v>
      </c>
      <c r="K2508" s="23">
        <v>3.308E-12</v>
      </c>
    </row>
    <row r="2509" spans="1:11">
      <c r="A2509" s="20" t="s">
        <v>5098</v>
      </c>
      <c r="B2509" s="21" t="s">
        <v>24</v>
      </c>
      <c r="C2509" s="20" t="s">
        <v>111</v>
      </c>
      <c r="D2509" s="20" t="s">
        <v>112</v>
      </c>
      <c r="E2509" s="20" t="s">
        <v>378</v>
      </c>
      <c r="F2509" s="20" t="s">
        <v>5099</v>
      </c>
      <c r="G2509" s="22">
        <v>13.017776982090403</v>
      </c>
      <c r="H2509" s="22">
        <v>0.90001550889496507</v>
      </c>
      <c r="I2509" s="22">
        <v>60315.844228094531</v>
      </c>
      <c r="J2509" s="22">
        <v>542936.15577190544</v>
      </c>
      <c r="K2509" s="23">
        <v>4.6999999999999998E-12</v>
      </c>
    </row>
    <row r="2510" spans="1:11">
      <c r="A2510" s="20" t="s">
        <v>5100</v>
      </c>
      <c r="B2510" s="21" t="s">
        <v>24</v>
      </c>
      <c r="C2510" s="20" t="s">
        <v>113</v>
      </c>
      <c r="D2510" s="20" t="s">
        <v>114</v>
      </c>
      <c r="E2510" s="20" t="s">
        <v>213</v>
      </c>
      <c r="F2510" s="20" t="s">
        <v>5101</v>
      </c>
      <c r="G2510" s="22">
        <v>22.93990482664854</v>
      </c>
      <c r="H2510" s="22">
        <v>0.21002052665865512</v>
      </c>
      <c r="I2510" s="22">
        <v>464823.92211404734</v>
      </c>
      <c r="J2510" s="22">
        <v>123576.07788595268</v>
      </c>
      <c r="K2510" s="23">
        <v>4.1399999999999997E-12</v>
      </c>
    </row>
    <row r="2511" spans="1:11">
      <c r="A2511" s="20" t="s">
        <v>5102</v>
      </c>
      <c r="B2511" s="21" t="s">
        <v>24</v>
      </c>
      <c r="C2511" s="20" t="s">
        <v>111</v>
      </c>
      <c r="D2511" s="20" t="s">
        <v>112</v>
      </c>
      <c r="E2511" s="20" t="s">
        <v>378</v>
      </c>
      <c r="F2511" s="20" t="s">
        <v>5103</v>
      </c>
      <c r="G2511" s="22">
        <v>13.01780177288148</v>
      </c>
      <c r="H2511" s="22">
        <v>0.90001378491783868</v>
      </c>
      <c r="I2511" s="22">
        <v>54818.442280945768</v>
      </c>
      <c r="J2511" s="22">
        <v>493441.55771905422</v>
      </c>
      <c r="K2511" s="23">
        <v>1.712E-12</v>
      </c>
    </row>
    <row r="2512" spans="1:11">
      <c r="A2512" s="20" t="s">
        <v>5104</v>
      </c>
      <c r="B2512" s="21" t="s">
        <v>24</v>
      </c>
      <c r="C2512" s="20" t="s">
        <v>111</v>
      </c>
      <c r="D2512" s="20" t="s">
        <v>112</v>
      </c>
      <c r="E2512" s="20" t="s">
        <v>378</v>
      </c>
      <c r="F2512" s="20" t="s">
        <v>5105</v>
      </c>
      <c r="G2512" s="22">
        <v>13.01778613260068</v>
      </c>
      <c r="H2512" s="22">
        <v>0.90001487255906265</v>
      </c>
      <c r="I2512" s="22">
        <v>55315.771905424182</v>
      </c>
      <c r="J2512" s="22">
        <v>497924.22809457581</v>
      </c>
      <c r="K2512" s="23">
        <v>2.3119999999999998E-12</v>
      </c>
    </row>
    <row r="2513" spans="1:11">
      <c r="A2513" s="20" t="s">
        <v>5106</v>
      </c>
      <c r="B2513" s="21" t="s">
        <v>24</v>
      </c>
      <c r="C2513" s="20" t="s">
        <v>111</v>
      </c>
      <c r="D2513" s="20" t="s">
        <v>112</v>
      </c>
      <c r="E2513" s="20" t="s">
        <v>346</v>
      </c>
      <c r="F2513" s="20" t="s">
        <v>5107</v>
      </c>
      <c r="G2513" s="22">
        <v>12.15552792654935</v>
      </c>
      <c r="H2513" s="22">
        <v>0.95997719565025386</v>
      </c>
      <c r="I2513" s="22">
        <v>20923.922114047284</v>
      </c>
      <c r="J2513" s="22">
        <v>501876.07788595272</v>
      </c>
      <c r="K2513" s="23">
        <v>3.6479999999999998E-12</v>
      </c>
    </row>
    <row r="2514" spans="1:11">
      <c r="A2514" s="20" t="s">
        <v>5108</v>
      </c>
      <c r="B2514" s="21" t="s">
        <v>24</v>
      </c>
      <c r="C2514" s="20" t="s">
        <v>111</v>
      </c>
      <c r="D2514" s="20" t="s">
        <v>112</v>
      </c>
      <c r="E2514" s="20" t="s">
        <v>197</v>
      </c>
      <c r="F2514" s="20" t="s">
        <v>5109</v>
      </c>
      <c r="G2514" s="22">
        <v>17.332575909913533</v>
      </c>
      <c r="H2514" s="22">
        <v>0.59995995063188223</v>
      </c>
      <c r="I2514" s="22">
        <v>198939.91655076496</v>
      </c>
      <c r="J2514" s="22">
        <v>298360.08344923501</v>
      </c>
      <c r="K2514" s="23">
        <v>7.0000000000000005E-13</v>
      </c>
    </row>
    <row r="2515" spans="1:11">
      <c r="A2515" s="20" t="s">
        <v>5110</v>
      </c>
      <c r="B2515" s="21" t="s">
        <v>24</v>
      </c>
      <c r="C2515" s="20" t="s">
        <v>113</v>
      </c>
      <c r="D2515" s="20" t="s">
        <v>114</v>
      </c>
      <c r="E2515" s="20" t="s">
        <v>384</v>
      </c>
      <c r="F2515" s="20" t="s">
        <v>5111</v>
      </c>
      <c r="G2515" s="22">
        <v>23.802560951345946</v>
      </c>
      <c r="H2515" s="22">
        <v>0.15003053189527504</v>
      </c>
      <c r="I2515" s="22">
        <v>1183341.9429763558</v>
      </c>
      <c r="J2515" s="22">
        <v>208875.05702364413</v>
      </c>
      <c r="K2515" s="23">
        <v>1.0312E-10</v>
      </c>
    </row>
    <row r="2516" spans="1:11">
      <c r="A2516" s="20" t="s">
        <v>5112</v>
      </c>
      <c r="B2516" s="21" t="s">
        <v>24</v>
      </c>
      <c r="C2516" s="20" t="s">
        <v>113</v>
      </c>
      <c r="D2516" s="20" t="s">
        <v>114</v>
      </c>
      <c r="E2516" s="20" t="s">
        <v>197</v>
      </c>
      <c r="F2516" s="20" t="s">
        <v>5113</v>
      </c>
      <c r="G2516" s="22">
        <v>23.802551205357062</v>
      </c>
      <c r="H2516" s="22">
        <v>0.15003120964137262</v>
      </c>
      <c r="I2516" s="22">
        <v>471293.2447844228</v>
      </c>
      <c r="J2516" s="22">
        <v>83189.755215577214</v>
      </c>
      <c r="K2516" s="23">
        <v>5.0560000000000003E-12</v>
      </c>
    </row>
    <row r="2517" spans="1:11">
      <c r="A2517" s="20" t="s">
        <v>5114</v>
      </c>
      <c r="B2517" s="21" t="s">
        <v>24</v>
      </c>
      <c r="C2517" s="20" t="s">
        <v>111</v>
      </c>
      <c r="D2517" s="20" t="s">
        <v>112</v>
      </c>
      <c r="E2517" s="20" t="s">
        <v>520</v>
      </c>
      <c r="F2517" s="20" t="s">
        <v>5115</v>
      </c>
      <c r="G2517" s="22">
        <v>11.867620122400623</v>
      </c>
      <c r="H2517" s="22">
        <v>0.97999860066755051</v>
      </c>
      <c r="I2517" s="22">
        <v>499042.17385257239</v>
      </c>
      <c r="J2517" s="22">
        <v>24451320.826147426</v>
      </c>
      <c r="K2517" s="23">
        <v>3.3888000000000002E-10</v>
      </c>
    </row>
    <row r="2518" spans="1:11">
      <c r="A2518" s="20" t="s">
        <v>5116</v>
      </c>
      <c r="B2518" s="21" t="s">
        <v>24</v>
      </c>
      <c r="C2518" s="20" t="s">
        <v>111</v>
      </c>
      <c r="D2518" s="20" t="s">
        <v>112</v>
      </c>
      <c r="E2518" s="20" t="s">
        <v>520</v>
      </c>
      <c r="F2518" s="20" t="s">
        <v>5117</v>
      </c>
      <c r="G2518" s="22">
        <v>11.867620332502929</v>
      </c>
      <c r="H2518" s="22">
        <v>0.97999858605682</v>
      </c>
      <c r="I2518" s="22">
        <v>107810.5813630038</v>
      </c>
      <c r="J2518" s="22">
        <v>5282337.4186369963</v>
      </c>
      <c r="K2518" s="23">
        <v>4.3840000000000001E-11</v>
      </c>
    </row>
    <row r="2519" spans="1:11">
      <c r="A2519" s="20" t="s">
        <v>5118</v>
      </c>
      <c r="B2519" s="21" t="s">
        <v>24</v>
      </c>
      <c r="C2519" s="20" t="s">
        <v>111</v>
      </c>
      <c r="D2519" s="20" t="s">
        <v>112</v>
      </c>
      <c r="E2519" s="20" t="s">
        <v>384</v>
      </c>
      <c r="F2519" s="20" t="s">
        <v>5119</v>
      </c>
      <c r="G2519" s="22">
        <v>11.867616942388223</v>
      </c>
      <c r="H2519" s="22">
        <v>0.97999882180888576</v>
      </c>
      <c r="I2519" s="22">
        <v>22883.127955493703</v>
      </c>
      <c r="J2519" s="22">
        <v>1121205.8720445062</v>
      </c>
      <c r="K2519" s="23">
        <v>4.2252000000000001E-11</v>
      </c>
    </row>
    <row r="2520" spans="1:11">
      <c r="A2520" s="20" t="s">
        <v>5120</v>
      </c>
      <c r="B2520" s="21" t="s">
        <v>24</v>
      </c>
      <c r="C2520" s="20" t="s">
        <v>111</v>
      </c>
      <c r="D2520" s="20" t="s">
        <v>112</v>
      </c>
      <c r="E2520" s="20" t="s">
        <v>1085</v>
      </c>
      <c r="F2520" s="20" t="s">
        <v>5121</v>
      </c>
      <c r="G2520" s="22">
        <v>13.018025796169978</v>
      </c>
      <c r="H2520" s="22">
        <v>0.89999820610779013</v>
      </c>
      <c r="I2520" s="22">
        <v>1142050.4867872044</v>
      </c>
      <c r="J2520" s="22">
        <v>10278249.513212796</v>
      </c>
      <c r="K2520" s="23">
        <v>6.3999999999999999E-11</v>
      </c>
    </row>
    <row r="2521" spans="1:11">
      <c r="A2521" s="20" t="s">
        <v>5122</v>
      </c>
      <c r="B2521" s="21" t="s">
        <v>24</v>
      </c>
      <c r="C2521" s="20" t="s">
        <v>113</v>
      </c>
      <c r="D2521" s="20" t="s">
        <v>114</v>
      </c>
      <c r="E2521" s="20" t="s">
        <v>197</v>
      </c>
      <c r="F2521" s="20" t="s">
        <v>5123</v>
      </c>
      <c r="G2521" s="22">
        <v>18.913437449162192</v>
      </c>
      <c r="H2521" s="22">
        <v>0.49002521215840117</v>
      </c>
      <c r="I2521" s="22">
        <v>313481.50208623079</v>
      </c>
      <c r="J2521" s="22">
        <v>301218.49791376921</v>
      </c>
      <c r="K2521" s="23">
        <v>1.7800000000000001E-12</v>
      </c>
    </row>
    <row r="2522" spans="1:11">
      <c r="A2522" s="20" t="s">
        <v>5124</v>
      </c>
      <c r="B2522" s="21" t="s">
        <v>24</v>
      </c>
      <c r="C2522" s="20" t="s">
        <v>111</v>
      </c>
      <c r="D2522" s="20" t="s">
        <v>112</v>
      </c>
      <c r="E2522" s="20" t="s">
        <v>222</v>
      </c>
      <c r="F2522" s="20" t="s">
        <v>5125</v>
      </c>
      <c r="G2522" s="22">
        <v>18.769992544731611</v>
      </c>
      <c r="H2522" s="22">
        <v>0.50000051844703686</v>
      </c>
      <c r="I2522" s="22">
        <v>402399.58275382471</v>
      </c>
      <c r="J2522" s="22">
        <v>402400.41724617529</v>
      </c>
      <c r="K2522" s="23">
        <v>3.5E-12</v>
      </c>
    </row>
    <row r="2523" spans="1:11">
      <c r="A2523" s="20" t="s">
        <v>5126</v>
      </c>
      <c r="B2523" s="21" t="s">
        <v>24</v>
      </c>
      <c r="C2523" s="20" t="s">
        <v>111</v>
      </c>
      <c r="D2523" s="20" t="s">
        <v>112</v>
      </c>
      <c r="E2523" s="20" t="s">
        <v>286</v>
      </c>
      <c r="F2523" s="20" t="s">
        <v>5127</v>
      </c>
      <c r="G2523" s="22">
        <v>15.17513243303738</v>
      </c>
      <c r="H2523" s="22">
        <v>0.74999079047027961</v>
      </c>
      <c r="I2523" s="22">
        <v>670174.68706536852</v>
      </c>
      <c r="J2523" s="22">
        <v>2010425.3129346315</v>
      </c>
      <c r="K2523" s="23">
        <v>3.1320000000000001E-11</v>
      </c>
    </row>
    <row r="2524" spans="1:11">
      <c r="A2524" s="20" t="s">
        <v>5128</v>
      </c>
      <c r="B2524" s="21" t="s">
        <v>24</v>
      </c>
      <c r="C2524" s="20" t="s">
        <v>113</v>
      </c>
      <c r="D2524" s="20" t="s">
        <v>114</v>
      </c>
      <c r="E2524" s="20" t="s">
        <v>197</v>
      </c>
      <c r="F2524" s="20" t="s">
        <v>5129</v>
      </c>
      <c r="G2524" s="22">
        <v>19.347623223995789</v>
      </c>
      <c r="H2524" s="22">
        <v>0.4598314865093332</v>
      </c>
      <c r="I2524" s="22">
        <v>307950.06954102917</v>
      </c>
      <c r="J2524" s="22">
        <v>262149.93045897083</v>
      </c>
      <c r="K2524" s="23">
        <v>2.9799999999999998E-12</v>
      </c>
    </row>
    <row r="2525" spans="1:11">
      <c r="A2525" s="20" t="s">
        <v>5130</v>
      </c>
      <c r="B2525" s="21" t="s">
        <v>24</v>
      </c>
      <c r="C2525" s="20" t="s">
        <v>111</v>
      </c>
      <c r="D2525" s="20" t="s">
        <v>112</v>
      </c>
      <c r="E2525" s="20" t="s">
        <v>200</v>
      </c>
      <c r="F2525" s="20" t="s">
        <v>5131</v>
      </c>
      <c r="G2525" s="22">
        <v>13.162888854946285</v>
      </c>
      <c r="H2525" s="22">
        <v>0.88992427990637801</v>
      </c>
      <c r="I2525" s="22">
        <v>216199.72183588296</v>
      </c>
      <c r="J2525" s="22">
        <v>1747900.2781641171</v>
      </c>
      <c r="K2525" s="23">
        <v>3.2279999999999997E-11</v>
      </c>
    </row>
    <row r="2526" spans="1:11">
      <c r="A2526" s="20" t="s">
        <v>5132</v>
      </c>
      <c r="B2526" s="21" t="s">
        <v>24</v>
      </c>
      <c r="C2526" s="20" t="s">
        <v>113</v>
      </c>
      <c r="D2526" s="20" t="s">
        <v>114</v>
      </c>
      <c r="E2526" s="20" t="s">
        <v>200</v>
      </c>
      <c r="F2526" s="20" t="s">
        <v>5133</v>
      </c>
      <c r="G2526" s="22">
        <v>19.920633493205436</v>
      </c>
      <c r="H2526" s="22">
        <v>0.41998376264218112</v>
      </c>
      <c r="I2526" s="22">
        <v>580480.25034770509</v>
      </c>
      <c r="J2526" s="22">
        <v>420319.74965229485</v>
      </c>
      <c r="K2526" s="23">
        <v>2.0999999999999999E-12</v>
      </c>
    </row>
    <row r="2527" spans="1:11">
      <c r="A2527" s="20" t="s">
        <v>5134</v>
      </c>
      <c r="B2527" s="21" t="s">
        <v>24</v>
      </c>
      <c r="C2527" s="20" t="s">
        <v>111</v>
      </c>
      <c r="D2527" s="20" t="s">
        <v>112</v>
      </c>
      <c r="E2527" s="20" t="s">
        <v>200</v>
      </c>
      <c r="F2527" s="20" t="s">
        <v>5135</v>
      </c>
      <c r="G2527" s="22">
        <v>15.606401291016676</v>
      </c>
      <c r="H2527" s="22">
        <v>0.71999991022137166</v>
      </c>
      <c r="I2527" s="22">
        <v>208208.06675938802</v>
      </c>
      <c r="J2527" s="22">
        <v>535391.93324061192</v>
      </c>
      <c r="K2527" s="23">
        <v>5.6000000000000004E-13</v>
      </c>
    </row>
    <row r="2528" spans="1:11">
      <c r="A2528" s="20" t="s">
        <v>5136</v>
      </c>
      <c r="B2528" s="21" t="s">
        <v>24</v>
      </c>
      <c r="C2528" s="20" t="s">
        <v>111</v>
      </c>
      <c r="D2528" s="20" t="s">
        <v>112</v>
      </c>
      <c r="E2528" s="20" t="s">
        <v>197</v>
      </c>
      <c r="F2528" s="20" t="s">
        <v>5137</v>
      </c>
      <c r="G2528" s="22">
        <v>16.324815983175604</v>
      </c>
      <c r="H2528" s="22">
        <v>0.67004061313104291</v>
      </c>
      <c r="I2528" s="22">
        <v>156895.68845618909</v>
      </c>
      <c r="J2528" s="22">
        <v>318604.31154381088</v>
      </c>
      <c r="K2528" s="23">
        <v>2.18E-12</v>
      </c>
    </row>
    <row r="2529" spans="1:11">
      <c r="A2529" s="20" t="s">
        <v>5138</v>
      </c>
      <c r="B2529" s="21" t="s">
        <v>24</v>
      </c>
      <c r="C2529" s="20" t="s">
        <v>113</v>
      </c>
      <c r="D2529" s="20" t="s">
        <v>114</v>
      </c>
      <c r="E2529" s="20" t="s">
        <v>384</v>
      </c>
      <c r="F2529" s="20" t="s">
        <v>5139</v>
      </c>
      <c r="G2529" s="22">
        <v>21.422182492996818</v>
      </c>
      <c r="H2529" s="22">
        <v>0.31556449979159823</v>
      </c>
      <c r="I2529" s="22">
        <v>251904.43254520162</v>
      </c>
      <c r="J2529" s="22">
        <v>116142.56745479835</v>
      </c>
      <c r="K2529" s="23">
        <v>4.7599999999999999E-12</v>
      </c>
    </row>
    <row r="2530" spans="1:11">
      <c r="A2530" s="20" t="s">
        <v>5140</v>
      </c>
      <c r="B2530" s="21" t="s">
        <v>24</v>
      </c>
      <c r="C2530" s="20" t="s">
        <v>113</v>
      </c>
      <c r="D2530" s="20" t="s">
        <v>114</v>
      </c>
      <c r="E2530" s="20" t="s">
        <v>319</v>
      </c>
      <c r="F2530" s="20" t="s">
        <v>5141</v>
      </c>
      <c r="G2530" s="22">
        <v>21.422182627272647</v>
      </c>
      <c r="H2530" s="22">
        <v>0.31556449045391888</v>
      </c>
      <c r="I2530" s="22">
        <v>308841.94158553547</v>
      </c>
      <c r="J2530" s="22">
        <v>142394.05841446453</v>
      </c>
      <c r="K2530" s="23">
        <v>1.926E-11</v>
      </c>
    </row>
    <row r="2531" spans="1:11">
      <c r="A2531" s="20" t="s">
        <v>5142</v>
      </c>
      <c r="B2531" s="21" t="s">
        <v>24</v>
      </c>
      <c r="C2531" s="20" t="s">
        <v>113</v>
      </c>
      <c r="D2531" s="20" t="s">
        <v>114</v>
      </c>
      <c r="E2531" s="20" t="s">
        <v>384</v>
      </c>
      <c r="F2531" s="20" t="s">
        <v>5143</v>
      </c>
      <c r="G2531" s="22">
        <v>21.422164209120368</v>
      </c>
      <c r="H2531" s="22">
        <v>0.31556577127118451</v>
      </c>
      <c r="I2531" s="22">
        <v>450942.91376912367</v>
      </c>
      <c r="J2531" s="22">
        <v>207912.08623087627</v>
      </c>
      <c r="K2531" s="23">
        <v>3.12E-12</v>
      </c>
    </row>
    <row r="2532" spans="1:11">
      <c r="A2532" s="20" t="s">
        <v>5144</v>
      </c>
      <c r="B2532" s="21" t="s">
        <v>24</v>
      </c>
      <c r="C2532" s="20" t="s">
        <v>111</v>
      </c>
      <c r="D2532" s="20" t="s">
        <v>112</v>
      </c>
      <c r="E2532" s="20" t="s">
        <v>200</v>
      </c>
      <c r="F2532" s="20" t="s">
        <v>5145</v>
      </c>
      <c r="G2532" s="22">
        <v>13.305739436619719</v>
      </c>
      <c r="H2532" s="22">
        <v>0.87999030343395557</v>
      </c>
      <c r="I2532" s="22">
        <v>102248.26147426985</v>
      </c>
      <c r="J2532" s="22">
        <v>749751.73852573009</v>
      </c>
      <c r="K2532" s="23">
        <v>2.5999999999999998E-12</v>
      </c>
    </row>
    <row r="2533" spans="1:11">
      <c r="A2533" s="20" t="s">
        <v>5146</v>
      </c>
      <c r="B2533" s="21" t="s">
        <v>24</v>
      </c>
      <c r="C2533" s="20" t="s">
        <v>111</v>
      </c>
      <c r="D2533" s="20" t="s">
        <v>112</v>
      </c>
      <c r="E2533" s="20" t="s">
        <v>1749</v>
      </c>
      <c r="F2533" s="20" t="s">
        <v>5147</v>
      </c>
      <c r="G2533" s="22">
        <v>15.17505569663639</v>
      </c>
      <c r="H2533" s="22">
        <v>0.74999612679858207</v>
      </c>
      <c r="I2533" s="22">
        <v>1604699.8609179412</v>
      </c>
      <c r="J2533" s="22">
        <v>4814000.1390820583</v>
      </c>
      <c r="K2533" s="23">
        <v>2.2800000000000001E-11</v>
      </c>
    </row>
    <row r="2534" spans="1:11">
      <c r="A2534" s="20" t="s">
        <v>5148</v>
      </c>
      <c r="B2534" s="21" t="s">
        <v>24</v>
      </c>
      <c r="C2534" s="20" t="s">
        <v>111</v>
      </c>
      <c r="D2534" s="20" t="s">
        <v>112</v>
      </c>
      <c r="E2534" s="20" t="s">
        <v>222</v>
      </c>
      <c r="F2534" s="20" t="s">
        <v>5149</v>
      </c>
      <c r="G2534" s="22">
        <v>13.303450608930987</v>
      </c>
      <c r="H2534" s="22">
        <v>0.88014947086710804</v>
      </c>
      <c r="I2534" s="22">
        <v>70855.632823365726</v>
      </c>
      <c r="J2534" s="22">
        <v>520344.36717663426</v>
      </c>
      <c r="K2534" s="23">
        <v>4.7079999999999997E-12</v>
      </c>
    </row>
    <row r="2535" spans="1:11">
      <c r="A2535" s="20" t="s">
        <v>5150</v>
      </c>
      <c r="B2535" s="21" t="s">
        <v>24</v>
      </c>
      <c r="C2535" s="20" t="s">
        <v>111</v>
      </c>
      <c r="D2535" s="20" t="s">
        <v>112</v>
      </c>
      <c r="E2535" s="20" t="s">
        <v>381</v>
      </c>
      <c r="F2535" s="20" t="s">
        <v>5151</v>
      </c>
      <c r="G2535" s="22">
        <v>12.011432709320244</v>
      </c>
      <c r="H2535" s="22">
        <v>0.96999772536020556</v>
      </c>
      <c r="I2535" s="22">
        <v>420535.88317107066</v>
      </c>
      <c r="J2535" s="22">
        <v>13596264.11682893</v>
      </c>
      <c r="K2535" s="23">
        <v>3.3484E-10</v>
      </c>
    </row>
    <row r="2536" spans="1:11">
      <c r="A2536" s="20" t="s">
        <v>5152</v>
      </c>
      <c r="B2536" s="21" t="s">
        <v>24</v>
      </c>
      <c r="C2536" s="20" t="s">
        <v>111</v>
      </c>
      <c r="D2536" s="20" t="s">
        <v>112</v>
      </c>
      <c r="E2536" s="20" t="s">
        <v>222</v>
      </c>
      <c r="F2536" s="20" t="s">
        <v>5153</v>
      </c>
      <c r="G2536" s="22">
        <v>13.01818790149893</v>
      </c>
      <c r="H2536" s="22">
        <v>0.89998693313637479</v>
      </c>
      <c r="I2536" s="22">
        <v>74729.763560500753</v>
      </c>
      <c r="J2536" s="22">
        <v>672470.23643949919</v>
      </c>
      <c r="K2536" s="23">
        <v>8.1199999999999997E-13</v>
      </c>
    </row>
    <row r="2537" spans="1:11">
      <c r="A2537" s="20" t="s">
        <v>5154</v>
      </c>
      <c r="B2537" s="21" t="s">
        <v>24</v>
      </c>
      <c r="C2537" s="20" t="s">
        <v>113</v>
      </c>
      <c r="D2537" s="20" t="s">
        <v>114</v>
      </c>
      <c r="E2537" s="20" t="s">
        <v>200</v>
      </c>
      <c r="F2537" s="20" t="s">
        <v>5155</v>
      </c>
      <c r="G2537" s="22">
        <v>19.344518642181413</v>
      </c>
      <c r="H2537" s="22">
        <v>0.46004738232396297</v>
      </c>
      <c r="I2537" s="22">
        <v>1164353.824756606</v>
      </c>
      <c r="J2537" s="22">
        <v>992046.17524339375</v>
      </c>
      <c r="K2537" s="23">
        <v>9.8120000000000006E-11</v>
      </c>
    </row>
    <row r="2538" spans="1:11">
      <c r="A2538" s="20" t="s">
        <v>5156</v>
      </c>
      <c r="B2538" s="21" t="s">
        <v>24</v>
      </c>
      <c r="C2538" s="20" t="s">
        <v>111</v>
      </c>
      <c r="D2538" s="20" t="s">
        <v>112</v>
      </c>
      <c r="E2538" s="20" t="s">
        <v>5157</v>
      </c>
      <c r="F2538" s="20" t="s">
        <v>5158</v>
      </c>
      <c r="G2538" s="22">
        <v>17.906841611996253</v>
      </c>
      <c r="H2538" s="22">
        <v>0.56002492267063608</v>
      </c>
      <c r="I2538" s="22">
        <v>281672.0445062588</v>
      </c>
      <c r="J2538" s="22">
        <v>358527.9554937412</v>
      </c>
      <c r="K2538" s="23">
        <v>4.4200000000000001E-12</v>
      </c>
    </row>
    <row r="2539" spans="1:11">
      <c r="A2539" s="20" t="s">
        <v>5159</v>
      </c>
      <c r="B2539" s="21" t="s">
        <v>24</v>
      </c>
      <c r="C2539" s="20" t="s">
        <v>111</v>
      </c>
      <c r="D2539" s="20" t="s">
        <v>112</v>
      </c>
      <c r="E2539" s="20" t="s">
        <v>200</v>
      </c>
      <c r="F2539" s="20" t="s">
        <v>5160</v>
      </c>
      <c r="G2539" s="22">
        <v>13.016939980321418</v>
      </c>
      <c r="H2539" s="22">
        <v>0.90007371485942855</v>
      </c>
      <c r="I2539" s="22">
        <v>121870.09735744094</v>
      </c>
      <c r="J2539" s="22">
        <v>1097729.902642559</v>
      </c>
      <c r="K2539" s="23">
        <v>1.316E-11</v>
      </c>
    </row>
    <row r="2540" spans="1:11">
      <c r="A2540" s="20" t="s">
        <v>5161</v>
      </c>
      <c r="B2540" s="21" t="s">
        <v>24</v>
      </c>
      <c r="C2540" s="20" t="s">
        <v>111</v>
      </c>
      <c r="D2540" s="20" t="s">
        <v>112</v>
      </c>
      <c r="E2540" s="20" t="s">
        <v>378</v>
      </c>
      <c r="F2540" s="20" t="s">
        <v>5162</v>
      </c>
      <c r="G2540" s="22">
        <v>13.017789342412152</v>
      </c>
      <c r="H2540" s="22">
        <v>0.90001464934546926</v>
      </c>
      <c r="I2540" s="22">
        <v>122347.47426981915</v>
      </c>
      <c r="J2540" s="22">
        <v>1101306.5257301808</v>
      </c>
      <c r="K2540" s="23">
        <v>1.4359999999999999E-11</v>
      </c>
    </row>
    <row r="2541" spans="1:11">
      <c r="A2541" s="20" t="s">
        <v>5163</v>
      </c>
      <c r="B2541" s="21" t="s">
        <v>24</v>
      </c>
      <c r="C2541" s="20" t="s">
        <v>111</v>
      </c>
      <c r="D2541" s="20" t="s">
        <v>112</v>
      </c>
      <c r="E2541" s="20" t="s">
        <v>801</v>
      </c>
      <c r="F2541" s="20" t="s">
        <v>5164</v>
      </c>
      <c r="G2541" s="22">
        <v>13.017832217186054</v>
      </c>
      <c r="H2541" s="22">
        <v>0.9000116677895651</v>
      </c>
      <c r="I2541" s="22">
        <v>25501.424200278161</v>
      </c>
      <c r="J2541" s="22">
        <v>229542.57579972185</v>
      </c>
      <c r="K2541" s="23">
        <v>2.832E-12</v>
      </c>
    </row>
    <row r="2542" spans="1:11">
      <c r="A2542" s="20" t="s">
        <v>5165</v>
      </c>
      <c r="B2542" s="21" t="s">
        <v>24</v>
      </c>
      <c r="C2542" s="20" t="s">
        <v>111</v>
      </c>
      <c r="D2542" s="20" t="s">
        <v>112</v>
      </c>
      <c r="E2542" s="20" t="s">
        <v>378</v>
      </c>
      <c r="F2542" s="20" t="s">
        <v>5166</v>
      </c>
      <c r="G2542" s="22">
        <v>13.017782397393038</v>
      </c>
      <c r="H2542" s="22">
        <v>0.90001513230924635</v>
      </c>
      <c r="I2542" s="22">
        <v>124570.64673157153</v>
      </c>
      <c r="J2542" s="22">
        <v>1121324.3532684285</v>
      </c>
      <c r="K2542" s="23">
        <v>2.8519999999999999E-11</v>
      </c>
    </row>
    <row r="2543" spans="1:11">
      <c r="A2543" s="20" t="s">
        <v>5167</v>
      </c>
      <c r="B2543" s="21" t="s">
        <v>24</v>
      </c>
      <c r="C2543" s="20" t="s">
        <v>111</v>
      </c>
      <c r="D2543" s="20" t="s">
        <v>112</v>
      </c>
      <c r="E2543" s="20" t="s">
        <v>346</v>
      </c>
      <c r="F2543" s="20" t="s">
        <v>5168</v>
      </c>
      <c r="G2543" s="22">
        <v>12.876791000592066</v>
      </c>
      <c r="H2543" s="22">
        <v>0.90981981915215115</v>
      </c>
      <c r="I2543" s="22">
        <v>533100.13908205845</v>
      </c>
      <c r="J2543" s="22">
        <v>5378399.8609179417</v>
      </c>
      <c r="K2543" s="23">
        <v>2.9119999999999999E-11</v>
      </c>
    </row>
    <row r="2544" spans="1:11">
      <c r="A2544" s="20" t="s">
        <v>5169</v>
      </c>
      <c r="B2544" s="21" t="s">
        <v>24</v>
      </c>
      <c r="C2544" s="20" t="s">
        <v>113</v>
      </c>
      <c r="D2544" s="20" t="s">
        <v>114</v>
      </c>
      <c r="E2544" s="20" t="s">
        <v>213</v>
      </c>
      <c r="F2544" s="20" t="s">
        <v>5170</v>
      </c>
      <c r="G2544" s="22">
        <v>19.919886765746639</v>
      </c>
      <c r="H2544" s="22">
        <v>0.42003569083820314</v>
      </c>
      <c r="I2544" s="22">
        <v>163897.91376912378</v>
      </c>
      <c r="J2544" s="22">
        <v>118702.0862308762</v>
      </c>
      <c r="K2544" s="23">
        <v>3.12E-12</v>
      </c>
    </row>
    <row r="2545" spans="1:11">
      <c r="A2545" s="20" t="s">
        <v>5171</v>
      </c>
      <c r="B2545" s="21" t="s">
        <v>24</v>
      </c>
      <c r="C2545" s="20" t="s">
        <v>111</v>
      </c>
      <c r="D2545" s="20" t="s">
        <v>112</v>
      </c>
      <c r="E2545" s="20" t="s">
        <v>346</v>
      </c>
      <c r="F2545" s="20" t="s">
        <v>5172</v>
      </c>
      <c r="G2545" s="22">
        <v>18.482247992863513</v>
      </c>
      <c r="H2545" s="22">
        <v>0.52001057073271817</v>
      </c>
      <c r="I2545" s="22">
        <v>2367499.8609179407</v>
      </c>
      <c r="J2545" s="22">
        <v>2564900.1390820593</v>
      </c>
      <c r="K2545" s="23">
        <v>2.2800000000000001E-11</v>
      </c>
    </row>
    <row r="2546" spans="1:11">
      <c r="A2546" s="20" t="s">
        <v>5173</v>
      </c>
      <c r="B2546" s="21" t="s">
        <v>24</v>
      </c>
      <c r="C2546" s="20" t="s">
        <v>113</v>
      </c>
      <c r="D2546" s="20" t="s">
        <v>114</v>
      </c>
      <c r="E2546" s="20" t="s">
        <v>281</v>
      </c>
      <c r="F2546" s="20" t="s">
        <v>5174</v>
      </c>
      <c r="G2546" s="22">
        <v>19.202293242254207</v>
      </c>
      <c r="H2546" s="22">
        <v>0.46993788301431111</v>
      </c>
      <c r="I2546" s="22">
        <v>434544.92350486782</v>
      </c>
      <c r="J2546" s="22">
        <v>385255.07649513223</v>
      </c>
      <c r="K2546" s="23">
        <v>1.8399999999999998E-12</v>
      </c>
    </row>
    <row r="2547" spans="1:11">
      <c r="A2547" s="20" t="s">
        <v>5175</v>
      </c>
      <c r="B2547" s="21" t="s">
        <v>24</v>
      </c>
      <c r="C2547" s="20" t="s">
        <v>111</v>
      </c>
      <c r="D2547" s="20" t="s">
        <v>112</v>
      </c>
      <c r="E2547" s="20" t="s">
        <v>200</v>
      </c>
      <c r="F2547" s="20" t="s">
        <v>5176</v>
      </c>
      <c r="G2547" s="22">
        <v>18.338944341059044</v>
      </c>
      <c r="H2547" s="22">
        <v>0.5299760541683558</v>
      </c>
      <c r="I2547" s="22">
        <v>555662.30876216979</v>
      </c>
      <c r="J2547" s="22">
        <v>626537.69123783021</v>
      </c>
      <c r="K2547" s="23">
        <v>4.5999999999999998E-12</v>
      </c>
    </row>
    <row r="2548" spans="1:11">
      <c r="A2548" s="20" t="s">
        <v>5177</v>
      </c>
      <c r="B2548" s="21" t="s">
        <v>24</v>
      </c>
      <c r="C2548" s="20" t="s">
        <v>111</v>
      </c>
      <c r="D2548" s="20" t="s">
        <v>112</v>
      </c>
      <c r="E2548" s="20" t="s">
        <v>378</v>
      </c>
      <c r="F2548" s="20" t="s">
        <v>5178</v>
      </c>
      <c r="G2548" s="22">
        <v>12.299796437913564</v>
      </c>
      <c r="H2548" s="22">
        <v>0.94994461488779114</v>
      </c>
      <c r="I2548" s="22">
        <v>100080.23643949928</v>
      </c>
      <c r="J2548" s="22">
        <v>1899309.7635605007</v>
      </c>
      <c r="K2548" s="23">
        <v>1.5959999999999999E-11</v>
      </c>
    </row>
    <row r="2549" spans="1:11">
      <c r="A2549" s="20" t="s">
        <v>5179</v>
      </c>
      <c r="B2549" s="21" t="s">
        <v>24</v>
      </c>
      <c r="C2549" s="20" t="s">
        <v>111</v>
      </c>
      <c r="D2549" s="20" t="s">
        <v>112</v>
      </c>
      <c r="E2549" s="20" t="s">
        <v>378</v>
      </c>
      <c r="F2549" s="20" t="s">
        <v>5180</v>
      </c>
      <c r="G2549" s="22">
        <v>12.299791185265235</v>
      </c>
      <c r="H2549" s="22">
        <v>0.94994498016236195</v>
      </c>
      <c r="I2549" s="22">
        <v>85456.682892906741</v>
      </c>
      <c r="J2549" s="22">
        <v>1621798.3171070933</v>
      </c>
      <c r="K2549" s="23">
        <v>3.9868000000000003E-11</v>
      </c>
    </row>
    <row r="2550" spans="1:11">
      <c r="A2550" s="20" t="s">
        <v>5181</v>
      </c>
      <c r="B2550" s="21" t="s">
        <v>24</v>
      </c>
      <c r="C2550" s="20" t="s">
        <v>111</v>
      </c>
      <c r="D2550" s="20" t="s">
        <v>112</v>
      </c>
      <c r="E2550" s="20" t="s">
        <v>378</v>
      </c>
      <c r="F2550" s="20" t="s">
        <v>5182</v>
      </c>
      <c r="G2550" s="22">
        <v>12.299790778006438</v>
      </c>
      <c r="H2550" s="22">
        <v>0.9499450084835579</v>
      </c>
      <c r="I2550" s="22">
        <v>87610.951321279514</v>
      </c>
      <c r="J2550" s="22">
        <v>1662683.0486787204</v>
      </c>
      <c r="K2550" s="23">
        <v>6.5799999999999998E-12</v>
      </c>
    </row>
    <row r="2551" spans="1:11">
      <c r="A2551" s="20" t="s">
        <v>5183</v>
      </c>
      <c r="B2551" s="21" t="s">
        <v>24</v>
      </c>
      <c r="C2551" s="20" t="s">
        <v>111</v>
      </c>
      <c r="D2551" s="20" t="s">
        <v>112</v>
      </c>
      <c r="E2551" s="20" t="s">
        <v>222</v>
      </c>
      <c r="F2551" s="20" t="s">
        <v>5184</v>
      </c>
      <c r="G2551" s="22">
        <v>13.162737306843267</v>
      </c>
      <c r="H2551" s="22">
        <v>0.88993481871743618</v>
      </c>
      <c r="I2551" s="22">
        <v>99719.054242002821</v>
      </c>
      <c r="J2551" s="22">
        <v>806280.94575799722</v>
      </c>
      <c r="K2551" s="23">
        <v>2.0520000000000001E-12</v>
      </c>
    </row>
    <row r="2552" spans="1:11">
      <c r="A2552" s="20" t="s">
        <v>5185</v>
      </c>
      <c r="B2552" s="21" t="s">
        <v>24</v>
      </c>
      <c r="C2552" s="20" t="s">
        <v>111</v>
      </c>
      <c r="D2552" s="20" t="s">
        <v>112</v>
      </c>
      <c r="E2552" s="20" t="s">
        <v>197</v>
      </c>
      <c r="F2552" s="20" t="s">
        <v>4858</v>
      </c>
      <c r="G2552" s="22">
        <v>18.336844386649329</v>
      </c>
      <c r="H2552" s="22">
        <v>0.53012208715929565</v>
      </c>
      <c r="I2552" s="22">
        <v>216801.66898470098</v>
      </c>
      <c r="J2552" s="22">
        <v>244598.33101529902</v>
      </c>
      <c r="K2552" s="23">
        <v>3.8E-13</v>
      </c>
    </row>
    <row r="2553" spans="1:11">
      <c r="A2553" s="20" t="s">
        <v>5186</v>
      </c>
      <c r="B2553" s="21" t="s">
        <v>24</v>
      </c>
      <c r="C2553" s="20" t="s">
        <v>111</v>
      </c>
      <c r="D2553" s="20" t="s">
        <v>112</v>
      </c>
      <c r="E2553" s="20" t="s">
        <v>353</v>
      </c>
      <c r="F2553" s="20" t="s">
        <v>5187</v>
      </c>
      <c r="G2553" s="22">
        <v>19.796717827626917</v>
      </c>
      <c r="H2553" s="22">
        <v>0.42860098556141052</v>
      </c>
      <c r="I2553" s="22">
        <v>241987.48261474262</v>
      </c>
      <c r="J2553" s="22">
        <v>181512.51738525735</v>
      </c>
      <c r="K2553" s="23">
        <v>4.3399999999999997E-12</v>
      </c>
    </row>
    <row r="2554" spans="1:11">
      <c r="A2554" s="20" t="s">
        <v>5188</v>
      </c>
      <c r="B2554" s="21" t="s">
        <v>24</v>
      </c>
      <c r="C2554" s="20" t="s">
        <v>111</v>
      </c>
      <c r="D2554" s="20" t="s">
        <v>112</v>
      </c>
      <c r="E2554" s="20" t="s">
        <v>197</v>
      </c>
      <c r="F2554" s="20" t="s">
        <v>5189</v>
      </c>
      <c r="G2554" s="22">
        <v>17.904655326768129</v>
      </c>
      <c r="H2554" s="22">
        <v>0.56017695919554045</v>
      </c>
      <c r="I2554" s="22">
        <v>98256.467315716262</v>
      </c>
      <c r="J2554" s="22">
        <v>125143.53268428374</v>
      </c>
      <c r="K2554" s="23">
        <v>3.8680000000000001E-12</v>
      </c>
    </row>
    <row r="2555" spans="1:11">
      <c r="A2555" s="20" t="s">
        <v>5190</v>
      </c>
      <c r="B2555" s="21" t="s">
        <v>24</v>
      </c>
      <c r="C2555" s="20" t="s">
        <v>113</v>
      </c>
      <c r="D2555" s="20" t="s">
        <v>114</v>
      </c>
      <c r="E2555" s="20" t="s">
        <v>197</v>
      </c>
      <c r="F2555" s="20" t="s">
        <v>5191</v>
      </c>
      <c r="G2555" s="22">
        <v>21.213189156259517</v>
      </c>
      <c r="H2555" s="22">
        <v>0.33009811152576379</v>
      </c>
      <c r="I2555" s="22">
        <v>439857.57997218351</v>
      </c>
      <c r="J2555" s="22">
        <v>216742.42002781649</v>
      </c>
      <c r="K2555" s="23">
        <v>5.9199999999999998E-12</v>
      </c>
    </row>
    <row r="2556" spans="1:11">
      <c r="A2556" s="20" t="s">
        <v>5192</v>
      </c>
      <c r="B2556" s="21" t="s">
        <v>24</v>
      </c>
      <c r="C2556" s="20" t="s">
        <v>111</v>
      </c>
      <c r="D2556" s="20" t="s">
        <v>112</v>
      </c>
      <c r="E2556" s="20" t="s">
        <v>197</v>
      </c>
      <c r="F2556" s="20" t="s">
        <v>5193</v>
      </c>
      <c r="G2556" s="22">
        <v>16.181981510552941</v>
      </c>
      <c r="H2556" s="22">
        <v>0.67997346936349512</v>
      </c>
      <c r="I2556" s="22">
        <v>183471.21001390825</v>
      </c>
      <c r="J2556" s="22">
        <v>389828.78998609172</v>
      </c>
      <c r="K2556" s="23">
        <v>2.9599999999999999E-12</v>
      </c>
    </row>
    <row r="2557" spans="1:11">
      <c r="A2557" s="20" t="s">
        <v>5194</v>
      </c>
      <c r="B2557" s="21" t="s">
        <v>24</v>
      </c>
      <c r="C2557" s="20" t="s">
        <v>113</v>
      </c>
      <c r="D2557" s="20" t="s">
        <v>114</v>
      </c>
      <c r="E2557" s="20" t="s">
        <v>319</v>
      </c>
      <c r="F2557" s="20" t="s">
        <v>5195</v>
      </c>
      <c r="G2557" s="22">
        <v>24.026264394908747</v>
      </c>
      <c r="H2557" s="22">
        <v>0.13447396419271584</v>
      </c>
      <c r="I2557" s="22">
        <v>449826.8636995827</v>
      </c>
      <c r="J2557" s="22">
        <v>69888.136300417318</v>
      </c>
      <c r="K2557" s="23">
        <v>7.0139999999999998E-12</v>
      </c>
    </row>
    <row r="2558" spans="1:11">
      <c r="A2558" s="20" t="s">
        <v>5196</v>
      </c>
      <c r="B2558" s="21" t="s">
        <v>24</v>
      </c>
      <c r="C2558" s="20" t="s">
        <v>111</v>
      </c>
      <c r="D2558" s="20" t="s">
        <v>112</v>
      </c>
      <c r="E2558" s="20" t="s">
        <v>381</v>
      </c>
      <c r="F2558" s="20" t="s">
        <v>5197</v>
      </c>
      <c r="G2558" s="22">
        <v>12.298963379518277</v>
      </c>
      <c r="H2558" s="22">
        <v>0.95000254662598904</v>
      </c>
      <c r="I2558" s="22">
        <v>295174.96522948588</v>
      </c>
      <c r="J2558" s="22">
        <v>5608625.0347705139</v>
      </c>
      <c r="K2558" s="23">
        <v>3.7639999999999999E-11</v>
      </c>
    </row>
    <row r="2559" spans="1:11">
      <c r="A2559" s="20" t="s">
        <v>5198</v>
      </c>
      <c r="B2559" s="21" t="s">
        <v>24</v>
      </c>
      <c r="C2559" s="20" t="s">
        <v>113</v>
      </c>
      <c r="D2559" s="20" t="s">
        <v>114</v>
      </c>
      <c r="E2559" s="20" t="s">
        <v>261</v>
      </c>
      <c r="F2559" s="20" t="s">
        <v>5199</v>
      </c>
      <c r="G2559" s="22">
        <v>25.214863676341249</v>
      </c>
      <c r="H2559" s="22">
        <v>5.1817546846922934E-2</v>
      </c>
      <c r="I2559" s="22">
        <v>323425.03477051458</v>
      </c>
      <c r="J2559" s="22">
        <v>17674.965229485413</v>
      </c>
      <c r="K2559" s="23">
        <v>1.0332000000000001E-11</v>
      </c>
    </row>
    <row r="2560" spans="1:11">
      <c r="A2560" s="20" t="s">
        <v>5200</v>
      </c>
      <c r="B2560" s="21" t="s">
        <v>24</v>
      </c>
      <c r="C2560" s="20" t="s">
        <v>113</v>
      </c>
      <c r="D2560" s="20" t="s">
        <v>114</v>
      </c>
      <c r="E2560" s="20" t="s">
        <v>213</v>
      </c>
      <c r="F2560" s="20" t="s">
        <v>5201</v>
      </c>
      <c r="G2560" s="22">
        <v>18.830310777342813</v>
      </c>
      <c r="H2560" s="22">
        <v>0.49580592647129257</v>
      </c>
      <c r="I2560" s="22">
        <v>315549.86091794149</v>
      </c>
      <c r="J2560" s="22">
        <v>310300.13908205845</v>
      </c>
      <c r="K2560" s="23">
        <v>5.9599999999999996E-12</v>
      </c>
    </row>
    <row r="2561" spans="1:11">
      <c r="A2561" s="20" t="s">
        <v>5202</v>
      </c>
      <c r="B2561" s="21" t="s">
        <v>24</v>
      </c>
      <c r="C2561" s="20" t="s">
        <v>111</v>
      </c>
      <c r="D2561" s="20" t="s">
        <v>112</v>
      </c>
      <c r="E2561" s="20" t="s">
        <v>346</v>
      </c>
      <c r="F2561" s="20" t="s">
        <v>5203</v>
      </c>
      <c r="G2561" s="22">
        <v>13.737151571033406</v>
      </c>
      <c r="H2561" s="22">
        <v>0.84998945959433891</v>
      </c>
      <c r="I2561" s="22">
        <v>422999.7218358831</v>
      </c>
      <c r="J2561" s="22">
        <v>2396800.2781641167</v>
      </c>
      <c r="K2561" s="23">
        <v>3.2279999999999997E-11</v>
      </c>
    </row>
    <row r="2562" spans="1:11">
      <c r="A2562" s="20" t="s">
        <v>5204</v>
      </c>
      <c r="B2562" s="21" t="s">
        <v>24</v>
      </c>
      <c r="C2562" s="20" t="s">
        <v>111</v>
      </c>
      <c r="D2562" s="20" t="s">
        <v>112</v>
      </c>
      <c r="E2562" s="20" t="s">
        <v>213</v>
      </c>
      <c r="F2562" s="20" t="s">
        <v>5205</v>
      </c>
      <c r="G2562" s="22">
        <v>17.909139784946237</v>
      </c>
      <c r="H2562" s="22">
        <v>0.55986510535839795</v>
      </c>
      <c r="I2562" s="22">
        <v>221035.74408901256</v>
      </c>
      <c r="J2562" s="22">
        <v>281164.25591098744</v>
      </c>
      <c r="K2562" s="23">
        <v>6.9399999999999999E-12</v>
      </c>
    </row>
    <row r="2563" spans="1:11">
      <c r="A2563" s="20" t="s">
        <v>5206</v>
      </c>
      <c r="B2563" s="21" t="s">
        <v>24</v>
      </c>
      <c r="C2563" s="20" t="s">
        <v>113</v>
      </c>
      <c r="D2563" s="20" t="s">
        <v>114</v>
      </c>
      <c r="E2563" s="20" t="s">
        <v>213</v>
      </c>
      <c r="F2563" s="20" t="s">
        <v>5207</v>
      </c>
      <c r="G2563" s="22">
        <v>20.210475100171724</v>
      </c>
      <c r="H2563" s="22">
        <v>0.39982787898666733</v>
      </c>
      <c r="I2563" s="22">
        <v>209700.13908205842</v>
      </c>
      <c r="J2563" s="22">
        <v>139699.86091794155</v>
      </c>
      <c r="K2563" s="23">
        <v>5.9599999999999996E-12</v>
      </c>
    </row>
    <row r="2564" spans="1:11">
      <c r="A2564" s="20" t="s">
        <v>5208</v>
      </c>
      <c r="B2564" s="21" t="s">
        <v>24</v>
      </c>
      <c r="C2564" s="20" t="s">
        <v>111</v>
      </c>
      <c r="D2564" s="20" t="s">
        <v>112</v>
      </c>
      <c r="E2564" s="20" t="s">
        <v>346</v>
      </c>
      <c r="F2564" s="20" t="s">
        <v>5209</v>
      </c>
      <c r="G2564" s="22">
        <v>17.044299029000097</v>
      </c>
      <c r="H2564" s="22">
        <v>0.62000702162725341</v>
      </c>
      <c r="I2564" s="22">
        <v>1170112.3783031986</v>
      </c>
      <c r="J2564" s="22">
        <v>1909187.6216968014</v>
      </c>
      <c r="K2564" s="23">
        <v>1.6E-11</v>
      </c>
    </row>
    <row r="2565" spans="1:11">
      <c r="A2565" s="20" t="s">
        <v>5210</v>
      </c>
      <c r="B2565" s="21" t="s">
        <v>24</v>
      </c>
      <c r="C2565" s="20" t="s">
        <v>111</v>
      </c>
      <c r="D2565" s="20" t="s">
        <v>112</v>
      </c>
      <c r="E2565" s="20" t="s">
        <v>197</v>
      </c>
      <c r="F2565" s="20" t="s">
        <v>4312</v>
      </c>
      <c r="G2565" s="22">
        <v>14.168272929742862</v>
      </c>
      <c r="H2565" s="22">
        <v>0.82000883659646295</v>
      </c>
      <c r="I2565" s="22">
        <v>88897.635605006944</v>
      </c>
      <c r="J2565" s="22">
        <v>405002.36439499306</v>
      </c>
      <c r="K2565" s="23">
        <v>1.9359999999999998E-12</v>
      </c>
    </row>
    <row r="2566" spans="1:11">
      <c r="A2566" s="20" t="s">
        <v>5211</v>
      </c>
      <c r="B2566" s="21" t="s">
        <v>24</v>
      </c>
      <c r="C2566" s="20" t="s">
        <v>113</v>
      </c>
      <c r="D2566" s="20" t="s">
        <v>114</v>
      </c>
      <c r="E2566" s="20" t="s">
        <v>660</v>
      </c>
      <c r="F2566" s="20" t="s">
        <v>5212</v>
      </c>
      <c r="G2566" s="22">
        <v>25.097798676419366</v>
      </c>
      <c r="H2566" s="22">
        <v>5.9958367425635248E-2</v>
      </c>
      <c r="I2566" s="22">
        <v>1349429.7635605007</v>
      </c>
      <c r="J2566" s="22">
        <v>86070.236439499393</v>
      </c>
      <c r="K2566" s="23">
        <v>1.6947999999999999E-11</v>
      </c>
    </row>
    <row r="2567" spans="1:11">
      <c r="A2567" s="20" t="s">
        <v>5213</v>
      </c>
      <c r="B2567" s="21" t="s">
        <v>24</v>
      </c>
      <c r="C2567" s="20" t="s">
        <v>111</v>
      </c>
      <c r="D2567" s="20" t="s">
        <v>112</v>
      </c>
      <c r="E2567" s="20" t="s">
        <v>213</v>
      </c>
      <c r="F2567" s="20" t="s">
        <v>5214</v>
      </c>
      <c r="G2567" s="22">
        <v>18.483485516372795</v>
      </c>
      <c r="H2567" s="22">
        <v>0.51992451207421453</v>
      </c>
      <c r="I2567" s="22">
        <v>304943.94993045891</v>
      </c>
      <c r="J2567" s="22">
        <v>330256.05006954109</v>
      </c>
      <c r="K2567" s="23">
        <v>4.1999999999999998E-13</v>
      </c>
    </row>
    <row r="2568" spans="1:11">
      <c r="A2568" s="20" t="s">
        <v>5215</v>
      </c>
      <c r="B2568" s="21" t="s">
        <v>24</v>
      </c>
      <c r="C2568" s="20" t="s">
        <v>111</v>
      </c>
      <c r="D2568" s="20" t="s">
        <v>112</v>
      </c>
      <c r="E2568" s="20" t="s">
        <v>200</v>
      </c>
      <c r="F2568" s="20" t="s">
        <v>5216</v>
      </c>
      <c r="G2568" s="22">
        <v>12.154129353233831</v>
      </c>
      <c r="H2568" s="22">
        <v>0.9600744538780368</v>
      </c>
      <c r="I2568" s="22">
        <v>28087.621696801107</v>
      </c>
      <c r="J2568" s="22">
        <v>675412.37830319884</v>
      </c>
      <c r="K2568" s="23">
        <v>9.7600000000000008E-13</v>
      </c>
    </row>
    <row r="2569" spans="1:11">
      <c r="A2569" s="20" t="s">
        <v>5217</v>
      </c>
      <c r="B2569" s="21" t="s">
        <v>24</v>
      </c>
      <c r="C2569" s="20" t="s">
        <v>113</v>
      </c>
      <c r="D2569" s="20" t="s">
        <v>114</v>
      </c>
      <c r="E2569" s="20" t="s">
        <v>197</v>
      </c>
      <c r="F2569" s="20" t="s">
        <v>5218</v>
      </c>
      <c r="G2569" s="22">
        <v>19.632894736842104</v>
      </c>
      <c r="H2569" s="22">
        <v>0.4399934119024963</v>
      </c>
      <c r="I2569" s="22">
        <v>331971.90542420017</v>
      </c>
      <c r="J2569" s="22">
        <v>260828.0945757998</v>
      </c>
      <c r="K2569" s="23">
        <v>3.9999999999999999E-12</v>
      </c>
    </row>
    <row r="2570" spans="1:11">
      <c r="A2570" s="20" t="s">
        <v>5219</v>
      </c>
      <c r="B2570" s="21" t="s">
        <v>24</v>
      </c>
      <c r="C2570" s="20" t="s">
        <v>111</v>
      </c>
      <c r="D2570" s="20" t="s">
        <v>112</v>
      </c>
      <c r="E2570" s="20" t="s">
        <v>213</v>
      </c>
      <c r="F2570" s="20" t="s">
        <v>5220</v>
      </c>
      <c r="G2570" s="22">
        <v>14.169104696673189</v>
      </c>
      <c r="H2570" s="22">
        <v>0.81995099466806753</v>
      </c>
      <c r="I2570" s="22">
        <v>73604.033379693996</v>
      </c>
      <c r="J2570" s="22">
        <v>335195.96662030602</v>
      </c>
      <c r="K2570" s="23">
        <v>2.8000000000000002E-13</v>
      </c>
    </row>
    <row r="2571" spans="1:11">
      <c r="A2571" s="20" t="s">
        <v>5221</v>
      </c>
      <c r="B2571" s="21" t="s">
        <v>24</v>
      </c>
      <c r="C2571" s="20" t="s">
        <v>111</v>
      </c>
      <c r="D2571" s="20" t="s">
        <v>112</v>
      </c>
      <c r="E2571" s="20" t="s">
        <v>197</v>
      </c>
      <c r="F2571" s="20" t="s">
        <v>3138</v>
      </c>
      <c r="G2571" s="22">
        <v>15.031436999578592</v>
      </c>
      <c r="H2571" s="22">
        <v>0.75998351880538306</v>
      </c>
      <c r="I2571" s="22">
        <v>170867.7329624478</v>
      </c>
      <c r="J2571" s="22">
        <v>541032.2670375522</v>
      </c>
      <c r="K2571" s="23">
        <v>2.2400000000000001E-12</v>
      </c>
    </row>
    <row r="2572" spans="1:11">
      <c r="A2572" s="20" t="s">
        <v>5222</v>
      </c>
      <c r="B2572" s="21" t="s">
        <v>24</v>
      </c>
      <c r="C2572" s="20" t="s">
        <v>113</v>
      </c>
      <c r="D2572" s="20" t="s">
        <v>114</v>
      </c>
      <c r="E2572" s="20" t="s">
        <v>213</v>
      </c>
      <c r="F2572" s="20" t="s">
        <v>5223</v>
      </c>
      <c r="G2572" s="22">
        <v>21.934939448595724</v>
      </c>
      <c r="H2572" s="22">
        <v>0.27990685336608323</v>
      </c>
      <c r="I2572" s="22">
        <v>558936.30041724618</v>
      </c>
      <c r="J2572" s="22">
        <v>217263.69958275379</v>
      </c>
      <c r="K2572" s="23">
        <v>2.5200000000000002E-12</v>
      </c>
    </row>
    <row r="2573" spans="1:11">
      <c r="A2573" s="20" t="s">
        <v>5224</v>
      </c>
      <c r="B2573" s="21" t="s">
        <v>24</v>
      </c>
      <c r="C2573" s="20" t="s">
        <v>111</v>
      </c>
      <c r="D2573" s="20" t="s">
        <v>112</v>
      </c>
      <c r="E2573" s="20" t="s">
        <v>381</v>
      </c>
      <c r="F2573" s="20" t="s">
        <v>5225</v>
      </c>
      <c r="G2573" s="22">
        <v>12.730437860919972</v>
      </c>
      <c r="H2573" s="22">
        <v>0.91999736711265845</v>
      </c>
      <c r="I2573" s="22">
        <v>361587.89986091759</v>
      </c>
      <c r="J2573" s="22">
        <v>4158112.1001390824</v>
      </c>
      <c r="K2573" s="23">
        <v>2.232E-11</v>
      </c>
    </row>
    <row r="2574" spans="1:11">
      <c r="A2574" s="20" t="s">
        <v>5226</v>
      </c>
      <c r="B2574" s="21" t="s">
        <v>24</v>
      </c>
      <c r="C2574" s="20" t="s">
        <v>111</v>
      </c>
      <c r="D2574" s="20" t="s">
        <v>112</v>
      </c>
      <c r="E2574" s="20" t="s">
        <v>200</v>
      </c>
      <c r="F2574" s="20" t="s">
        <v>5227</v>
      </c>
      <c r="G2574" s="22">
        <v>12.873554380906615</v>
      </c>
      <c r="H2574" s="22">
        <v>0.91004489701622981</v>
      </c>
      <c r="I2574" s="22">
        <v>56158.97079276773</v>
      </c>
      <c r="J2574" s="22">
        <v>568141.02920723229</v>
      </c>
      <c r="K2574" s="23">
        <v>3.9479999999999997E-12</v>
      </c>
    </row>
    <row r="2575" spans="1:11">
      <c r="A2575" s="20" t="s">
        <v>5228</v>
      </c>
      <c r="B2575" s="21" t="s">
        <v>24</v>
      </c>
      <c r="C2575" s="20" t="s">
        <v>113</v>
      </c>
      <c r="D2575" s="20" t="s">
        <v>114</v>
      </c>
      <c r="E2575" s="20" t="s">
        <v>213</v>
      </c>
      <c r="F2575" s="20" t="s">
        <v>5229</v>
      </c>
      <c r="G2575" s="22">
        <v>20.928645087367517</v>
      </c>
      <c r="H2575" s="22">
        <v>0.34988559893132709</v>
      </c>
      <c r="I2575" s="22">
        <v>226954.93741307373</v>
      </c>
      <c r="J2575" s="22">
        <v>122145.06258692629</v>
      </c>
      <c r="K2575" s="23">
        <v>4.1200000000000002E-12</v>
      </c>
    </row>
    <row r="2576" spans="1:11">
      <c r="A2576" s="20" t="s">
        <v>5230</v>
      </c>
      <c r="B2576" s="21" t="s">
        <v>24</v>
      </c>
      <c r="C2576" s="20" t="s">
        <v>111</v>
      </c>
      <c r="D2576" s="20" t="s">
        <v>112</v>
      </c>
      <c r="E2576" s="20" t="s">
        <v>197</v>
      </c>
      <c r="F2576" s="20" t="s">
        <v>5231</v>
      </c>
      <c r="G2576" s="22">
        <v>17.906531373921158</v>
      </c>
      <c r="H2576" s="22">
        <v>0.56004649694567743</v>
      </c>
      <c r="I2576" s="22">
        <v>188608.06675938808</v>
      </c>
      <c r="J2576" s="22">
        <v>240091.93324061192</v>
      </c>
      <c r="K2576" s="23">
        <v>5.6000000000000004E-13</v>
      </c>
    </row>
    <row r="2577" spans="1:11">
      <c r="A2577" s="20" t="s">
        <v>5232</v>
      </c>
      <c r="B2577" s="21" t="s">
        <v>24</v>
      </c>
      <c r="C2577" s="20" t="s">
        <v>111</v>
      </c>
      <c r="D2577" s="20" t="s">
        <v>112</v>
      </c>
      <c r="E2577" s="20" t="s">
        <v>197</v>
      </c>
      <c r="F2577" s="20" t="s">
        <v>5233</v>
      </c>
      <c r="G2577" s="22">
        <v>17.763900044622936</v>
      </c>
      <c r="H2577" s="22">
        <v>0.56996522638227154</v>
      </c>
      <c r="I2577" s="22">
        <v>289112.37830319884</v>
      </c>
      <c r="J2577" s="22">
        <v>383187.62169680116</v>
      </c>
      <c r="K2577" s="23">
        <v>1.62E-12</v>
      </c>
    </row>
    <row r="2578" spans="1:11">
      <c r="A2578" s="20" t="s">
        <v>5234</v>
      </c>
      <c r="B2578" s="21" t="s">
        <v>24</v>
      </c>
      <c r="C2578" s="20" t="s">
        <v>113</v>
      </c>
      <c r="D2578" s="20" t="s">
        <v>114</v>
      </c>
      <c r="E2578" s="20" t="s">
        <v>197</v>
      </c>
      <c r="F2578" s="20" t="s">
        <v>5235</v>
      </c>
      <c r="G2578" s="22">
        <v>19.632695086705201</v>
      </c>
      <c r="H2578" s="22">
        <v>0.44000729577849784</v>
      </c>
      <c r="I2578" s="22">
        <v>310011.96105702361</v>
      </c>
      <c r="J2578" s="22">
        <v>243588.03894297642</v>
      </c>
      <c r="K2578" s="23">
        <v>5.12E-12</v>
      </c>
    </row>
    <row r="2579" spans="1:11">
      <c r="A2579" s="20" t="s">
        <v>5236</v>
      </c>
      <c r="B2579" s="21" t="s">
        <v>24</v>
      </c>
      <c r="C2579" s="20" t="s">
        <v>111</v>
      </c>
      <c r="D2579" s="20" t="s">
        <v>112</v>
      </c>
      <c r="E2579" s="20" t="s">
        <v>197</v>
      </c>
      <c r="F2579" s="20" t="s">
        <v>5237</v>
      </c>
      <c r="G2579" s="22">
        <v>18.624200518582541</v>
      </c>
      <c r="H2579" s="22">
        <v>0.51013904599565085</v>
      </c>
      <c r="I2579" s="22">
        <v>396738.3866481224</v>
      </c>
      <c r="J2579" s="22">
        <v>413161.6133518776</v>
      </c>
      <c r="K2579" s="23">
        <v>5.6400000000000002E-12</v>
      </c>
    </row>
    <row r="2580" spans="1:11">
      <c r="A2580" s="20" t="s">
        <v>5238</v>
      </c>
      <c r="B2580" s="21" t="s">
        <v>24</v>
      </c>
      <c r="C2580" s="20" t="s">
        <v>113</v>
      </c>
      <c r="D2580" s="20" t="s">
        <v>114</v>
      </c>
      <c r="E2580" s="20" t="s">
        <v>261</v>
      </c>
      <c r="F2580" s="20" t="s">
        <v>5239</v>
      </c>
      <c r="G2580" s="22">
        <v>20.205649258280836</v>
      </c>
      <c r="H2580" s="22">
        <v>0.4001634729985511</v>
      </c>
      <c r="I2580" s="22">
        <v>295179.55493741302</v>
      </c>
      <c r="J2580" s="22">
        <v>196920.44506258698</v>
      </c>
      <c r="K2580" s="23">
        <v>1.0599999999999999E-12</v>
      </c>
    </row>
    <row r="2581" spans="1:11">
      <c r="A2581" s="20" t="s">
        <v>5240</v>
      </c>
      <c r="B2581" s="21" t="s">
        <v>24</v>
      </c>
      <c r="C2581" s="20" t="s">
        <v>111</v>
      </c>
      <c r="D2581" s="20" t="s">
        <v>112</v>
      </c>
      <c r="E2581" s="20" t="s">
        <v>213</v>
      </c>
      <c r="F2581" s="20" t="s">
        <v>5241</v>
      </c>
      <c r="G2581" s="22">
        <v>16.325924863779754</v>
      </c>
      <c r="H2581" s="22">
        <v>0.66996350043256236</v>
      </c>
      <c r="I2581" s="22">
        <v>115083.72739916551</v>
      </c>
      <c r="J2581" s="22">
        <v>233616.27260083449</v>
      </c>
      <c r="K2581" s="23">
        <v>7.0799999999999997E-12</v>
      </c>
    </row>
    <row r="2582" spans="1:11">
      <c r="A2582" s="20" t="s">
        <v>5242</v>
      </c>
      <c r="B2582" s="21" t="s">
        <v>24</v>
      </c>
      <c r="C2582" s="20" t="s">
        <v>111</v>
      </c>
      <c r="D2582" s="20" t="s">
        <v>112</v>
      </c>
      <c r="E2582" s="20" t="s">
        <v>213</v>
      </c>
      <c r="F2582" s="20" t="s">
        <v>5243</v>
      </c>
      <c r="G2582" s="22">
        <v>17.47658845241234</v>
      </c>
      <c r="H2582" s="22">
        <v>0.58994517020776494</v>
      </c>
      <c r="I2582" s="22">
        <v>155533.79694019476</v>
      </c>
      <c r="J2582" s="22">
        <v>223766.20305980524</v>
      </c>
      <c r="K2582" s="23">
        <v>4.0999999999999999E-12</v>
      </c>
    </row>
    <row r="2583" spans="1:11">
      <c r="A2583" s="20" t="s">
        <v>5244</v>
      </c>
      <c r="B2583" s="21" t="s">
        <v>24</v>
      </c>
      <c r="C2583" s="20" t="s">
        <v>111</v>
      </c>
      <c r="D2583" s="20" t="s">
        <v>112</v>
      </c>
      <c r="E2583" s="20" t="s">
        <v>261</v>
      </c>
      <c r="F2583" s="20" t="s">
        <v>5245</v>
      </c>
      <c r="G2583" s="22">
        <v>18.481525766251263</v>
      </c>
      <c r="H2583" s="22">
        <v>0.52006079511465486</v>
      </c>
      <c r="I2583" s="22">
        <v>569975.79972183588</v>
      </c>
      <c r="J2583" s="22">
        <v>617624.20027816412</v>
      </c>
      <c r="K2583" s="23">
        <v>1.6799999999999999E-12</v>
      </c>
    </row>
    <row r="2584" spans="1:11">
      <c r="A2584" s="20" t="s">
        <v>5246</v>
      </c>
      <c r="B2584" s="21" t="s">
        <v>24</v>
      </c>
      <c r="C2584" s="20" t="s">
        <v>111</v>
      </c>
      <c r="D2584" s="20" t="s">
        <v>112</v>
      </c>
      <c r="E2584" s="20" t="s">
        <v>197</v>
      </c>
      <c r="F2584" s="20" t="s">
        <v>5247</v>
      </c>
      <c r="G2584" s="22">
        <v>16.612772006560963</v>
      </c>
      <c r="H2584" s="22">
        <v>0.65001585489840319</v>
      </c>
      <c r="I2584" s="22">
        <v>320060.5006954103</v>
      </c>
      <c r="J2584" s="22">
        <v>594439.4993045897</v>
      </c>
      <c r="K2584" s="23">
        <v>4.1999999999999999E-12</v>
      </c>
    </row>
    <row r="2585" spans="1:11">
      <c r="A2585" s="20" t="s">
        <v>5248</v>
      </c>
      <c r="B2585" s="21" t="s">
        <v>24</v>
      </c>
      <c r="C2585" s="20" t="s">
        <v>113</v>
      </c>
      <c r="D2585" s="20" t="s">
        <v>114</v>
      </c>
      <c r="E2585" s="20" t="s">
        <v>213</v>
      </c>
      <c r="F2585" s="20" t="s">
        <v>5249</v>
      </c>
      <c r="G2585" s="22">
        <v>21.6465881397238</v>
      </c>
      <c r="H2585" s="22">
        <v>0.2999591001582893</v>
      </c>
      <c r="I2585" s="22">
        <v>344700.13908205833</v>
      </c>
      <c r="J2585" s="22">
        <v>147699.86091794167</v>
      </c>
      <c r="K2585" s="23">
        <v>5.9599999999999996E-12</v>
      </c>
    </row>
    <row r="2586" spans="1:11">
      <c r="A2586" s="20" t="s">
        <v>5250</v>
      </c>
      <c r="B2586" s="21" t="s">
        <v>24</v>
      </c>
      <c r="C2586" s="20" t="s">
        <v>111</v>
      </c>
      <c r="D2586" s="20" t="s">
        <v>112</v>
      </c>
      <c r="E2586" s="20" t="s">
        <v>213</v>
      </c>
      <c r="F2586" s="20" t="s">
        <v>5251</v>
      </c>
      <c r="G2586" s="22">
        <v>13.737345526445873</v>
      </c>
      <c r="H2586" s="22">
        <v>0.84997597173533568</v>
      </c>
      <c r="I2586" s="22">
        <v>60699.721835883181</v>
      </c>
      <c r="J2586" s="22">
        <v>343900.27816411684</v>
      </c>
      <c r="K2586" s="23">
        <v>2.7320000000000001E-12</v>
      </c>
    </row>
    <row r="2587" spans="1:11">
      <c r="A2587" s="20" t="s">
        <v>5252</v>
      </c>
      <c r="B2587" s="21" t="s">
        <v>24</v>
      </c>
      <c r="C2587" s="20" t="s">
        <v>111</v>
      </c>
      <c r="D2587" s="20" t="s">
        <v>112</v>
      </c>
      <c r="E2587" s="20" t="s">
        <v>197</v>
      </c>
      <c r="F2587" s="20" t="s">
        <v>3140</v>
      </c>
      <c r="G2587" s="22">
        <v>14.454796238244514</v>
      </c>
      <c r="H2587" s="22">
        <v>0.80008371083139684</v>
      </c>
      <c r="I2587" s="22">
        <v>95659.944367176606</v>
      </c>
      <c r="J2587" s="22">
        <v>382840.05563282338</v>
      </c>
      <c r="K2587" s="23">
        <v>5.1240000000000004E-12</v>
      </c>
    </row>
    <row r="2588" spans="1:11">
      <c r="A2588" s="20" t="s">
        <v>5253</v>
      </c>
      <c r="B2588" s="21" t="s">
        <v>24</v>
      </c>
      <c r="C2588" s="20" t="s">
        <v>111</v>
      </c>
      <c r="D2588" s="20" t="s">
        <v>112</v>
      </c>
      <c r="E2588" s="20" t="s">
        <v>378</v>
      </c>
      <c r="F2588" s="20" t="s">
        <v>5254</v>
      </c>
      <c r="G2588" s="22">
        <v>11.867678490710293</v>
      </c>
      <c r="H2588" s="22">
        <v>0.97999454167522304</v>
      </c>
      <c r="I2588" s="22">
        <v>458642.27677329612</v>
      </c>
      <c r="J2588" s="22">
        <v>22467214.723226704</v>
      </c>
      <c r="K2588" s="23">
        <v>4.9839999999999999E-11</v>
      </c>
    </row>
    <row r="2589" spans="1:11">
      <c r="A2589" s="20" t="s">
        <v>5255</v>
      </c>
      <c r="B2589" s="21" t="s">
        <v>24</v>
      </c>
      <c r="C2589" s="20" t="s">
        <v>111</v>
      </c>
      <c r="D2589" s="20" t="s">
        <v>112</v>
      </c>
      <c r="E2589" s="20" t="s">
        <v>1251</v>
      </c>
      <c r="F2589" s="20" t="s">
        <v>5256</v>
      </c>
      <c r="G2589" s="22">
        <v>11.867678909472675</v>
      </c>
      <c r="H2589" s="22">
        <v>0.97999451255405601</v>
      </c>
      <c r="I2589" s="22">
        <v>19360.350486787189</v>
      </c>
      <c r="J2589" s="22">
        <v>948391.64951321285</v>
      </c>
      <c r="K2589" s="23">
        <v>2.2520000000000001E-12</v>
      </c>
    </row>
    <row r="2590" spans="1:11">
      <c r="A2590" s="20" t="s">
        <v>5257</v>
      </c>
      <c r="B2590" s="21" t="s">
        <v>24</v>
      </c>
      <c r="C2590" s="20" t="s">
        <v>111</v>
      </c>
      <c r="D2590" s="20" t="s">
        <v>112</v>
      </c>
      <c r="E2590" s="20" t="s">
        <v>252</v>
      </c>
      <c r="F2590" s="20" t="s">
        <v>5258</v>
      </c>
      <c r="G2590" s="22">
        <v>11.867678110687827</v>
      </c>
      <c r="H2590" s="22">
        <v>0.97999456810237651</v>
      </c>
      <c r="I2590" s="22">
        <v>117226.64951321219</v>
      </c>
      <c r="J2590" s="22">
        <v>5742514.350486788</v>
      </c>
      <c r="K2590" s="23">
        <v>1.1719999999999999E-11</v>
      </c>
    </row>
    <row r="2591" spans="1:11">
      <c r="A2591" s="20" t="s">
        <v>5259</v>
      </c>
      <c r="B2591" s="21" t="s">
        <v>24</v>
      </c>
      <c r="C2591" s="20" t="s">
        <v>111</v>
      </c>
      <c r="D2591" s="20" t="s">
        <v>112</v>
      </c>
      <c r="E2591" s="20" t="s">
        <v>1251</v>
      </c>
      <c r="F2591" s="20" t="s">
        <v>5260</v>
      </c>
      <c r="G2591" s="22">
        <v>11.867679906240625</v>
      </c>
      <c r="H2591" s="22">
        <v>0.97999444323778684</v>
      </c>
      <c r="I2591" s="22">
        <v>12870.554937413075</v>
      </c>
      <c r="J2591" s="22">
        <v>630478.44506258692</v>
      </c>
      <c r="K2591" s="23">
        <v>1.5359999999999999E-12</v>
      </c>
    </row>
    <row r="2592" spans="1:11">
      <c r="A2592" s="20" t="s">
        <v>5261</v>
      </c>
      <c r="B2592" s="21" t="s">
        <v>24</v>
      </c>
      <c r="C2592" s="20" t="s">
        <v>111</v>
      </c>
      <c r="D2592" s="20" t="s">
        <v>112</v>
      </c>
      <c r="E2592" s="20" t="s">
        <v>197</v>
      </c>
      <c r="F2592" s="20" t="s">
        <v>5262</v>
      </c>
      <c r="G2592" s="22">
        <v>18.625</v>
      </c>
      <c r="H2592" s="22">
        <v>0.51008344923504867</v>
      </c>
      <c r="I2592" s="22">
        <v>251817.10709318498</v>
      </c>
      <c r="J2592" s="22">
        <v>262182.89290681499</v>
      </c>
      <c r="K2592" s="23">
        <v>2.9999999999999998E-13</v>
      </c>
    </row>
    <row r="2593" spans="1:11">
      <c r="A2593" s="20" t="s">
        <v>5263</v>
      </c>
      <c r="B2593" s="21" t="s">
        <v>24</v>
      </c>
      <c r="C2593" s="20" t="s">
        <v>111</v>
      </c>
      <c r="D2593" s="20" t="s">
        <v>112</v>
      </c>
      <c r="E2593" s="20" t="s">
        <v>213</v>
      </c>
      <c r="F2593" s="20" t="s">
        <v>5264</v>
      </c>
      <c r="G2593" s="22">
        <v>13.017433320448395</v>
      </c>
      <c r="H2593" s="22">
        <v>0.90003940747924926</v>
      </c>
      <c r="I2593" s="22">
        <v>51719.610570236429</v>
      </c>
      <c r="J2593" s="22">
        <v>465680.38942976354</v>
      </c>
      <c r="K2593" s="23">
        <v>4.0639999999999996E-12</v>
      </c>
    </row>
    <row r="2594" spans="1:11">
      <c r="A2594" s="20" t="s">
        <v>5265</v>
      </c>
      <c r="B2594" s="21" t="s">
        <v>24</v>
      </c>
      <c r="C2594" s="20" t="s">
        <v>111</v>
      </c>
      <c r="D2594" s="20" t="s">
        <v>112</v>
      </c>
      <c r="E2594" s="20" t="s">
        <v>200</v>
      </c>
      <c r="F2594" s="20" t="s">
        <v>5266</v>
      </c>
      <c r="G2594" s="22">
        <v>13.161625582944703</v>
      </c>
      <c r="H2594" s="22">
        <v>0.8900121291415366</v>
      </c>
      <c r="I2594" s="22">
        <v>165091.79415855356</v>
      </c>
      <c r="J2594" s="22">
        <v>1335908.2058414465</v>
      </c>
      <c r="K2594" s="23">
        <v>5.2840000000000002E-11</v>
      </c>
    </row>
    <row r="2595" spans="1:11">
      <c r="A2595" s="20" t="s">
        <v>5267</v>
      </c>
      <c r="B2595" s="21" t="s">
        <v>24</v>
      </c>
      <c r="C2595" s="20" t="s">
        <v>111</v>
      </c>
      <c r="D2595" s="20" t="s">
        <v>112</v>
      </c>
      <c r="E2595" s="20" t="s">
        <v>222</v>
      </c>
      <c r="F2595" s="20" t="s">
        <v>5268</v>
      </c>
      <c r="G2595" s="22">
        <v>13.162083273715838</v>
      </c>
      <c r="H2595" s="22">
        <v>0.88998030085425328</v>
      </c>
      <c r="I2595" s="22">
        <v>76892.767732962384</v>
      </c>
      <c r="J2595" s="22">
        <v>622007.23226703762</v>
      </c>
      <c r="K2595" s="23">
        <v>3.9440000000000002E-12</v>
      </c>
    </row>
    <row r="2596" spans="1:11">
      <c r="A2596" s="20" t="s">
        <v>5269</v>
      </c>
      <c r="B2596" s="21" t="s">
        <v>24</v>
      </c>
      <c r="C2596" s="20" t="s">
        <v>113</v>
      </c>
      <c r="D2596" s="20" t="s">
        <v>114</v>
      </c>
      <c r="E2596" s="20" t="s">
        <v>200</v>
      </c>
      <c r="F2596" s="20" t="s">
        <v>5270</v>
      </c>
      <c r="G2596" s="22">
        <v>19.48911959453936</v>
      </c>
      <c r="H2596" s="22">
        <v>0.44999168327264533</v>
      </c>
      <c r="I2596" s="22">
        <v>672825.17385257292</v>
      </c>
      <c r="J2596" s="22">
        <v>550474.82614742708</v>
      </c>
      <c r="K2596" s="23">
        <v>2.6E-13</v>
      </c>
    </row>
    <row r="2597" spans="1:11">
      <c r="A2597" s="20" t="s">
        <v>5271</v>
      </c>
      <c r="B2597" s="21" t="s">
        <v>24</v>
      </c>
      <c r="C2597" s="20" t="s">
        <v>113</v>
      </c>
      <c r="D2597" s="20" t="s">
        <v>114</v>
      </c>
      <c r="E2597" s="20" t="s">
        <v>384</v>
      </c>
      <c r="F2597" s="20" t="s">
        <v>5272</v>
      </c>
      <c r="G2597" s="22">
        <v>20.207211809239393</v>
      </c>
      <c r="H2597" s="22">
        <v>0.40005481159670431</v>
      </c>
      <c r="I2597" s="22">
        <v>274824.09179415851</v>
      </c>
      <c r="J2597" s="22">
        <v>183257.90820584149</v>
      </c>
      <c r="K2597" s="23">
        <v>7.9599999999999992E-12</v>
      </c>
    </row>
    <row r="2598" spans="1:11">
      <c r="A2598" s="20" t="s">
        <v>5273</v>
      </c>
      <c r="B2598" s="21" t="s">
        <v>24</v>
      </c>
      <c r="C2598" s="20" t="s">
        <v>113</v>
      </c>
      <c r="D2598" s="20" t="s">
        <v>114</v>
      </c>
      <c r="E2598" s="20" t="s">
        <v>200</v>
      </c>
      <c r="F2598" s="20" t="s">
        <v>5274</v>
      </c>
      <c r="G2598" s="22">
        <v>20.207218762034188</v>
      </c>
      <c r="H2598" s="22">
        <v>0.40005432809219837</v>
      </c>
      <c r="I2598" s="22">
        <v>377016.65924895683</v>
      </c>
      <c r="J2598" s="22">
        <v>251401.34075104311</v>
      </c>
      <c r="K2598" s="23">
        <v>1.66E-12</v>
      </c>
    </row>
    <row r="2599" spans="1:11">
      <c r="A2599" s="20" t="s">
        <v>5275</v>
      </c>
      <c r="B2599" s="21" t="s">
        <v>24</v>
      </c>
      <c r="C2599" s="20" t="s">
        <v>111</v>
      </c>
      <c r="D2599" s="20" t="s">
        <v>112</v>
      </c>
      <c r="E2599" s="20" t="s">
        <v>197</v>
      </c>
      <c r="F2599" s="20" t="s">
        <v>5276</v>
      </c>
      <c r="G2599" s="22">
        <v>18.193711442786071</v>
      </c>
      <c r="H2599" s="22">
        <v>0.54007569938900757</v>
      </c>
      <c r="I2599" s="22">
        <v>231111.9610570237</v>
      </c>
      <c r="J2599" s="22">
        <v>271388.03894297633</v>
      </c>
      <c r="K2599" s="23">
        <v>5.12E-12</v>
      </c>
    </row>
    <row r="2600" spans="1:11">
      <c r="A2600" s="20" t="s">
        <v>5277</v>
      </c>
      <c r="B2600" s="21" t="s">
        <v>24</v>
      </c>
      <c r="C2600" s="20" t="s">
        <v>111</v>
      </c>
      <c r="D2600" s="20" t="s">
        <v>112</v>
      </c>
      <c r="E2600" s="20" t="s">
        <v>381</v>
      </c>
      <c r="F2600" s="20" t="s">
        <v>5278</v>
      </c>
      <c r="G2600" s="22">
        <v>13.017985948030624</v>
      </c>
      <c r="H2600" s="22">
        <v>0.90000097718841277</v>
      </c>
      <c r="I2600" s="22">
        <v>1047529.7635605009</v>
      </c>
      <c r="J2600" s="22">
        <v>9427870.2364395</v>
      </c>
      <c r="K2600" s="23">
        <v>9.9999999999999994E-12</v>
      </c>
    </row>
    <row r="2601" spans="1:11">
      <c r="A2601" s="20" t="s">
        <v>5279</v>
      </c>
      <c r="B2601" s="21" t="s">
        <v>24</v>
      </c>
      <c r="C2601" s="20" t="s">
        <v>111</v>
      </c>
      <c r="D2601" s="20" t="s">
        <v>112</v>
      </c>
      <c r="E2601" s="20" t="s">
        <v>5280</v>
      </c>
      <c r="F2601" s="20" t="s">
        <v>5281</v>
      </c>
      <c r="G2601" s="22">
        <v>17.331986079208775</v>
      </c>
      <c r="H2601" s="22">
        <v>0.60000096806614922</v>
      </c>
      <c r="I2601" s="22">
        <v>212975.88456189143</v>
      </c>
      <c r="J2601" s="22">
        <v>319465.11543810857</v>
      </c>
      <c r="K2601" s="23">
        <v>7.4200000000000003E-12</v>
      </c>
    </row>
    <row r="2602" spans="1:11">
      <c r="A2602" s="20" t="s">
        <v>5282</v>
      </c>
      <c r="B2602" s="21" t="s">
        <v>24</v>
      </c>
      <c r="C2602" s="20" t="s">
        <v>111</v>
      </c>
      <c r="D2602" s="20" t="s">
        <v>112</v>
      </c>
      <c r="E2602" s="20" t="s">
        <v>5157</v>
      </c>
      <c r="F2602" s="20" t="s">
        <v>5283</v>
      </c>
      <c r="G2602" s="22">
        <v>17.332004862436321</v>
      </c>
      <c r="H2602" s="22">
        <v>0.59999966186117382</v>
      </c>
      <c r="I2602" s="22">
        <v>412303.94853963831</v>
      </c>
      <c r="J2602" s="22">
        <v>618455.05146036169</v>
      </c>
      <c r="K2602" s="23">
        <v>5.5599999999999997E-12</v>
      </c>
    </row>
    <row r="2603" spans="1:11">
      <c r="A2603" s="20" t="s">
        <v>5284</v>
      </c>
      <c r="B2603" s="21" t="s">
        <v>24</v>
      </c>
      <c r="C2603" s="20" t="s">
        <v>113</v>
      </c>
      <c r="D2603" s="20" t="s">
        <v>114</v>
      </c>
      <c r="E2603" s="20" t="s">
        <v>231</v>
      </c>
      <c r="F2603" s="20" t="s">
        <v>5285</v>
      </c>
      <c r="G2603" s="22">
        <v>26.052143026284632</v>
      </c>
      <c r="H2603" s="22">
        <v>-6.4077208821023256E-3</v>
      </c>
      <c r="I2603" s="22">
        <v>425005.98052851181</v>
      </c>
      <c r="J2603" s="22">
        <v>-2705.9805285118123</v>
      </c>
      <c r="K2603" s="23">
        <v>4.7601999999999999E-12</v>
      </c>
    </row>
    <row r="2604" spans="1:11">
      <c r="A2604" s="20" t="s">
        <v>5286</v>
      </c>
      <c r="B2604" s="21" t="s">
        <v>24</v>
      </c>
      <c r="C2604" s="20" t="s">
        <v>111</v>
      </c>
      <c r="D2604" s="20" t="s">
        <v>112</v>
      </c>
      <c r="E2604" s="20" t="s">
        <v>197</v>
      </c>
      <c r="F2604" s="20" t="s">
        <v>5287</v>
      </c>
      <c r="G2604" s="22">
        <v>16.470514285714287</v>
      </c>
      <c r="H2604" s="22">
        <v>0.65990860321875611</v>
      </c>
      <c r="I2604" s="22">
        <v>119031.98887343536</v>
      </c>
      <c r="J2604" s="22">
        <v>230968.01112656464</v>
      </c>
      <c r="K2604" s="23">
        <v>4.6999999999999998E-12</v>
      </c>
    </row>
    <row r="2605" spans="1:11">
      <c r="A2605" s="20" t="s">
        <v>5288</v>
      </c>
      <c r="B2605" s="21" t="s">
        <v>24</v>
      </c>
      <c r="C2605" s="20" t="s">
        <v>111</v>
      </c>
      <c r="D2605" s="20" t="s">
        <v>112</v>
      </c>
      <c r="E2605" s="20" t="s">
        <v>381</v>
      </c>
      <c r="F2605" s="20" t="s">
        <v>5289</v>
      </c>
      <c r="G2605" s="22">
        <v>18.051222553779006</v>
      </c>
      <c r="H2605" s="22">
        <v>0.549984523381154</v>
      </c>
      <c r="I2605" s="22">
        <v>1010419.7496522949</v>
      </c>
      <c r="J2605" s="22">
        <v>1234880.2503477051</v>
      </c>
      <c r="K2605" s="23">
        <v>6.9799999999999994E-11</v>
      </c>
    </row>
    <row r="2606" spans="1:11">
      <c r="A2606" s="20" t="s">
        <v>5290</v>
      </c>
      <c r="B2606" s="21" t="s">
        <v>24</v>
      </c>
      <c r="C2606" s="20" t="s">
        <v>113</v>
      </c>
      <c r="D2606" s="20" t="s">
        <v>114</v>
      </c>
      <c r="E2606" s="20" t="s">
        <v>319</v>
      </c>
      <c r="F2606" s="20" t="s">
        <v>5291</v>
      </c>
      <c r="G2606" s="22">
        <v>22.965726005069005</v>
      </c>
      <c r="H2606" s="22">
        <v>0.20822489533595243</v>
      </c>
      <c r="I2606" s="22">
        <v>972496.98052851169</v>
      </c>
      <c r="J2606" s="22">
        <v>255752.01947148822</v>
      </c>
      <c r="K2606" s="23">
        <v>2.56E-12</v>
      </c>
    </row>
    <row r="2607" spans="1:11">
      <c r="A2607" s="20" t="s">
        <v>5292</v>
      </c>
      <c r="B2607" s="21" t="s">
        <v>24</v>
      </c>
      <c r="C2607" s="20" t="s">
        <v>111</v>
      </c>
      <c r="D2607" s="20" t="s">
        <v>112</v>
      </c>
      <c r="E2607" s="20" t="s">
        <v>200</v>
      </c>
      <c r="F2607" s="20" t="s">
        <v>5293</v>
      </c>
      <c r="G2607" s="22">
        <v>16.612886197795373</v>
      </c>
      <c r="H2607" s="22">
        <v>0.65000791392243584</v>
      </c>
      <c r="I2607" s="22">
        <v>225429.90264255909</v>
      </c>
      <c r="J2607" s="22">
        <v>418670.09735744091</v>
      </c>
      <c r="K2607" s="23">
        <v>1.5799999999999999E-12</v>
      </c>
    </row>
    <row r="2608" spans="1:11">
      <c r="A2608" s="20" t="s">
        <v>5294</v>
      </c>
      <c r="B2608" s="21" t="s">
        <v>24</v>
      </c>
      <c r="C2608" s="20" t="s">
        <v>113</v>
      </c>
      <c r="D2608" s="20" t="s">
        <v>114</v>
      </c>
      <c r="E2608" s="20" t="s">
        <v>261</v>
      </c>
      <c r="F2608" s="20" t="s">
        <v>587</v>
      </c>
      <c r="G2608" s="22">
        <v>22.79755608974359</v>
      </c>
      <c r="H2608" s="22">
        <v>0.21991960432937485</v>
      </c>
      <c r="I2608" s="22">
        <v>389416.1335187761</v>
      </c>
      <c r="J2608" s="22">
        <v>109783.86648122393</v>
      </c>
      <c r="K2608" s="23">
        <v>1.1200000000000001E-12</v>
      </c>
    </row>
    <row r="2609" spans="1:11">
      <c r="A2609" s="20" t="s">
        <v>5295</v>
      </c>
      <c r="B2609" s="21" t="s">
        <v>24</v>
      </c>
      <c r="C2609" s="20" t="s">
        <v>111</v>
      </c>
      <c r="D2609" s="20" t="s">
        <v>112</v>
      </c>
      <c r="E2609" s="20" t="s">
        <v>197</v>
      </c>
      <c r="F2609" s="20" t="s">
        <v>5296</v>
      </c>
      <c r="G2609" s="22">
        <v>17.188567174056917</v>
      </c>
      <c r="H2609" s="22">
        <v>0.60997446633818375</v>
      </c>
      <c r="I2609" s="22">
        <v>235731.43254520174</v>
      </c>
      <c r="J2609" s="22">
        <v>368668.56745479826</v>
      </c>
      <c r="K2609" s="23">
        <v>4.7599999999999999E-12</v>
      </c>
    </row>
    <row r="2610" spans="1:11">
      <c r="A2610" s="20" t="s">
        <v>5297</v>
      </c>
      <c r="B2610" s="21" t="s">
        <v>24</v>
      </c>
      <c r="C2610" s="20" t="s">
        <v>113</v>
      </c>
      <c r="D2610" s="20" t="s">
        <v>114</v>
      </c>
      <c r="E2610" s="20" t="s">
        <v>200</v>
      </c>
      <c r="F2610" s="20" t="s">
        <v>5298</v>
      </c>
      <c r="G2610" s="22">
        <v>19.055515027721039</v>
      </c>
      <c r="H2610" s="22">
        <v>0.48014499111814751</v>
      </c>
      <c r="I2610" s="22">
        <v>356308.62308762176</v>
      </c>
      <c r="J2610" s="22">
        <v>329091.3769123783</v>
      </c>
      <c r="K2610" s="23">
        <v>4.36E-12</v>
      </c>
    </row>
    <row r="2611" spans="1:11">
      <c r="A2611" s="20" t="s">
        <v>5299</v>
      </c>
      <c r="B2611" s="21" t="s">
        <v>24</v>
      </c>
      <c r="C2611" s="20" t="s">
        <v>111</v>
      </c>
      <c r="D2611" s="20" t="s">
        <v>112</v>
      </c>
      <c r="E2611" s="20" t="s">
        <v>319</v>
      </c>
      <c r="F2611" s="20" t="s">
        <v>5300</v>
      </c>
      <c r="G2611" s="22">
        <v>18.478296614645956</v>
      </c>
      <c r="H2611" s="22">
        <v>0.52028535364075412</v>
      </c>
      <c r="I2611" s="22">
        <v>933595.6995827537</v>
      </c>
      <c r="J2611" s="22">
        <v>1012552.3004172463</v>
      </c>
      <c r="K2611" s="23">
        <v>4.8840000000000003E-11</v>
      </c>
    </row>
    <row r="2612" spans="1:11">
      <c r="A2612" s="20" t="s">
        <v>5301</v>
      </c>
      <c r="B2612" s="21" t="s">
        <v>24</v>
      </c>
      <c r="C2612" s="20" t="s">
        <v>111</v>
      </c>
      <c r="D2612" s="20" t="s">
        <v>112</v>
      </c>
      <c r="E2612" s="20" t="s">
        <v>197</v>
      </c>
      <c r="F2612" s="20" t="s">
        <v>2874</v>
      </c>
      <c r="G2612" s="22">
        <v>17.044492776137954</v>
      </c>
      <c r="H2612" s="22">
        <v>0.6199935482518808</v>
      </c>
      <c r="I2612" s="22">
        <v>244610.15299026432</v>
      </c>
      <c r="J2612" s="22">
        <v>399089.84700973565</v>
      </c>
      <c r="K2612" s="23">
        <v>3.6799999999999997E-12</v>
      </c>
    </row>
    <row r="2613" spans="1:11">
      <c r="A2613" s="20" t="s">
        <v>5302</v>
      </c>
      <c r="B2613" s="21" t="s">
        <v>24</v>
      </c>
      <c r="C2613" s="20" t="s">
        <v>111</v>
      </c>
      <c r="D2613" s="20" t="s">
        <v>112</v>
      </c>
      <c r="E2613" s="20" t="s">
        <v>197</v>
      </c>
      <c r="F2613" s="20" t="s">
        <v>5303</v>
      </c>
      <c r="G2613" s="22">
        <v>15.319676438053097</v>
      </c>
      <c r="H2613" s="22">
        <v>0.73993905159575124</v>
      </c>
      <c r="I2613" s="22">
        <v>188076.07788595269</v>
      </c>
      <c r="J2613" s="22">
        <v>535123.92211404734</v>
      </c>
      <c r="K2613" s="23">
        <v>4.1399999999999997E-12</v>
      </c>
    </row>
    <row r="2614" spans="1:11">
      <c r="A2614" s="20" t="s">
        <v>5304</v>
      </c>
      <c r="B2614" s="21" t="s">
        <v>24</v>
      </c>
      <c r="C2614" s="20" t="s">
        <v>111</v>
      </c>
      <c r="D2614" s="20" t="s">
        <v>112</v>
      </c>
      <c r="E2614" s="20" t="s">
        <v>346</v>
      </c>
      <c r="F2614" s="20" t="s">
        <v>5305</v>
      </c>
      <c r="G2614" s="22">
        <v>16.900747334591646</v>
      </c>
      <c r="H2614" s="22">
        <v>0.62998975420085912</v>
      </c>
      <c r="I2614" s="22">
        <v>1450662.1696801118</v>
      </c>
      <c r="J2614" s="22">
        <v>2469937.8303198884</v>
      </c>
      <c r="K2614" s="23">
        <v>1.8199999999999999E-11</v>
      </c>
    </row>
    <row r="2615" spans="1:11">
      <c r="A2615" s="20" t="s">
        <v>5306</v>
      </c>
      <c r="B2615" s="21" t="s">
        <v>24</v>
      </c>
      <c r="C2615" s="20" t="s">
        <v>113</v>
      </c>
      <c r="D2615" s="20" t="s">
        <v>114</v>
      </c>
      <c r="E2615" s="20" t="s">
        <v>261</v>
      </c>
      <c r="F2615" s="20" t="s">
        <v>5307</v>
      </c>
      <c r="G2615" s="22">
        <v>22.509733341359176</v>
      </c>
      <c r="H2615" s="22">
        <v>0.23993509448128125</v>
      </c>
      <c r="I2615" s="22">
        <v>1262695.8275382475</v>
      </c>
      <c r="J2615" s="22">
        <v>398604.17246175255</v>
      </c>
      <c r="K2615" s="23">
        <v>6.9739999999999996E-11</v>
      </c>
    </row>
    <row r="2616" spans="1:11">
      <c r="A2616" s="20" t="s">
        <v>5308</v>
      </c>
      <c r="B2616" s="21" t="s">
        <v>24</v>
      </c>
      <c r="C2616" s="20" t="s">
        <v>111</v>
      </c>
      <c r="D2616" s="20" t="s">
        <v>112</v>
      </c>
      <c r="E2616" s="20" t="s">
        <v>394</v>
      </c>
      <c r="F2616" s="20" t="s">
        <v>5309</v>
      </c>
      <c r="G2616" s="22">
        <v>16.995889956910837</v>
      </c>
      <c r="H2616" s="22">
        <v>0.6233734383233076</v>
      </c>
      <c r="I2616" s="22">
        <v>113628.2336578581</v>
      </c>
      <c r="J2616" s="22">
        <v>188071.7663421419</v>
      </c>
      <c r="K2616" s="23">
        <v>1.9600000000000001E-12</v>
      </c>
    </row>
    <row r="2617" spans="1:11">
      <c r="A2617" s="20" t="s">
        <v>5310</v>
      </c>
      <c r="B2617" s="21" t="s">
        <v>24</v>
      </c>
      <c r="C2617" s="20" t="s">
        <v>111</v>
      </c>
      <c r="D2617" s="20" t="s">
        <v>112</v>
      </c>
      <c r="E2617" s="20" t="s">
        <v>2915</v>
      </c>
      <c r="F2617" s="20" t="s">
        <v>5311</v>
      </c>
      <c r="G2617" s="22">
        <v>16.911987381703469</v>
      </c>
      <c r="H2617" s="22">
        <v>0.62920810975636521</v>
      </c>
      <c r="I2617" s="22">
        <v>94032.823365785778</v>
      </c>
      <c r="J2617" s="22">
        <v>159567.17663421421</v>
      </c>
      <c r="K2617" s="23">
        <v>2.5120000000000002E-12</v>
      </c>
    </row>
    <row r="2618" spans="1:11">
      <c r="A2618" s="20" t="s">
        <v>5312</v>
      </c>
      <c r="B2618" s="21" t="s">
        <v>24</v>
      </c>
      <c r="C2618" s="20" t="s">
        <v>111</v>
      </c>
      <c r="D2618" s="20" t="s">
        <v>112</v>
      </c>
      <c r="E2618" s="20" t="s">
        <v>394</v>
      </c>
      <c r="F2618" s="20" t="s">
        <v>5313</v>
      </c>
      <c r="G2618" s="22">
        <v>16.917512043071692</v>
      </c>
      <c r="H2618" s="22">
        <v>0.62882391911879754</v>
      </c>
      <c r="I2618" s="22">
        <v>130988.03894297635</v>
      </c>
      <c r="J2618" s="22">
        <v>221911.96105702364</v>
      </c>
      <c r="K2618" s="23">
        <v>5.12E-12</v>
      </c>
    </row>
    <row r="2619" spans="1:11">
      <c r="A2619" s="20" t="s">
        <v>5314</v>
      </c>
      <c r="B2619" s="21" t="s">
        <v>24</v>
      </c>
      <c r="C2619" s="20" t="s">
        <v>111</v>
      </c>
      <c r="D2619" s="20" t="s">
        <v>112</v>
      </c>
      <c r="E2619" s="20" t="s">
        <v>2760</v>
      </c>
      <c r="F2619" s="20" t="s">
        <v>5315</v>
      </c>
      <c r="G2619" s="22">
        <v>15.175658258147671</v>
      </c>
      <c r="H2619" s="22">
        <v>0.74995422405092693</v>
      </c>
      <c r="I2619" s="22">
        <v>135799.86091794158</v>
      </c>
      <c r="J2619" s="22">
        <v>407300.13908205839</v>
      </c>
      <c r="K2619" s="23">
        <v>5.9599999999999996E-12</v>
      </c>
    </row>
    <row r="2620" spans="1:11">
      <c r="A2620" s="20" t="s">
        <v>5316</v>
      </c>
      <c r="B2620" s="21" t="s">
        <v>24</v>
      </c>
      <c r="C2620" s="20" t="s">
        <v>111</v>
      </c>
      <c r="D2620" s="20" t="s">
        <v>112</v>
      </c>
      <c r="E2620" s="20" t="s">
        <v>394</v>
      </c>
      <c r="F2620" s="20" t="s">
        <v>3871</v>
      </c>
      <c r="G2620" s="22">
        <v>16.91384835479256</v>
      </c>
      <c r="H2620" s="22">
        <v>0.62907869577242281</v>
      </c>
      <c r="I2620" s="22">
        <v>129636.99582753822</v>
      </c>
      <c r="J2620" s="22">
        <v>219863.00417246178</v>
      </c>
      <c r="K2620" s="23">
        <v>3.5600000000000002E-12</v>
      </c>
    </row>
    <row r="2621" spans="1:11">
      <c r="A2621" s="20" t="s">
        <v>5317</v>
      </c>
      <c r="B2621" s="21" t="s">
        <v>24</v>
      </c>
      <c r="C2621" s="20" t="s">
        <v>111</v>
      </c>
      <c r="D2621" s="20" t="s">
        <v>112</v>
      </c>
      <c r="E2621" s="20" t="s">
        <v>5318</v>
      </c>
      <c r="F2621" s="20" t="s">
        <v>5319</v>
      </c>
      <c r="G2621" s="22">
        <v>15.175654402343033</v>
      </c>
      <c r="H2621" s="22">
        <v>0.74995449218754984</v>
      </c>
      <c r="I2621" s="22">
        <v>136599.86091794152</v>
      </c>
      <c r="J2621" s="22">
        <v>409700.13908205845</v>
      </c>
      <c r="K2621" s="23">
        <v>5.9599999999999996E-12</v>
      </c>
    </row>
    <row r="2622" spans="1:11">
      <c r="A2622" s="20" t="s">
        <v>5320</v>
      </c>
      <c r="B2622" s="21" t="s">
        <v>24</v>
      </c>
      <c r="C2622" s="20" t="s">
        <v>111</v>
      </c>
      <c r="D2622" s="20" t="s">
        <v>112</v>
      </c>
      <c r="E2622" s="20" t="s">
        <v>394</v>
      </c>
      <c r="F2622" s="20" t="s">
        <v>5321</v>
      </c>
      <c r="G2622" s="22">
        <v>15.174266365688487</v>
      </c>
      <c r="H2622" s="22">
        <v>0.75005101768508442</v>
      </c>
      <c r="I2622" s="22">
        <v>121800.13908205836</v>
      </c>
      <c r="J2622" s="22">
        <v>365499.86091794161</v>
      </c>
      <c r="K2622" s="23">
        <v>5.9599999999999996E-12</v>
      </c>
    </row>
    <row r="2623" spans="1:11">
      <c r="A2623" s="20" t="s">
        <v>5322</v>
      </c>
      <c r="B2623" s="21" t="s">
        <v>24</v>
      </c>
      <c r="C2623" s="20" t="s">
        <v>111</v>
      </c>
      <c r="D2623" s="20" t="s">
        <v>112</v>
      </c>
      <c r="E2623" s="20" t="s">
        <v>394</v>
      </c>
      <c r="F2623" s="20" t="s">
        <v>5323</v>
      </c>
      <c r="G2623" s="22">
        <v>15.682283737024221</v>
      </c>
      <c r="H2623" s="22">
        <v>0.71472296682724468</v>
      </c>
      <c r="I2623" s="22">
        <v>123667.59388038944</v>
      </c>
      <c r="J2623" s="22">
        <v>309832.40611961059</v>
      </c>
      <c r="K2623" s="23">
        <v>6.1799999999999999E-12</v>
      </c>
    </row>
    <row r="2624" spans="1:11">
      <c r="A2624" s="20" t="s">
        <v>5324</v>
      </c>
      <c r="B2624" s="21" t="s">
        <v>24</v>
      </c>
      <c r="C2624" s="20" t="s">
        <v>111</v>
      </c>
      <c r="D2624" s="20" t="s">
        <v>112</v>
      </c>
      <c r="E2624" s="20" t="s">
        <v>197</v>
      </c>
      <c r="F2624" s="20" t="s">
        <v>5325</v>
      </c>
      <c r="G2624" s="22">
        <v>16.900517819067925</v>
      </c>
      <c r="H2624" s="22">
        <v>0.63000571494659774</v>
      </c>
      <c r="I2624" s="22">
        <v>364407.37134909589</v>
      </c>
      <c r="J2624" s="22">
        <v>620492.62865090417</v>
      </c>
      <c r="K2624" s="23">
        <v>4.7999999999999997E-13</v>
      </c>
    </row>
    <row r="2625" spans="1:11">
      <c r="A2625" s="20" t="s">
        <v>5326</v>
      </c>
      <c r="B2625" s="21" t="s">
        <v>24</v>
      </c>
      <c r="C2625" s="20" t="s">
        <v>111</v>
      </c>
      <c r="D2625" s="20" t="s">
        <v>112</v>
      </c>
      <c r="E2625" s="20" t="s">
        <v>197</v>
      </c>
      <c r="F2625" s="20" t="s">
        <v>5327</v>
      </c>
      <c r="G2625" s="22">
        <v>20.377741273100614</v>
      </c>
      <c r="H2625" s="22">
        <v>0.38819601716963742</v>
      </c>
      <c r="I2625" s="22">
        <v>297948.53963838657</v>
      </c>
      <c r="J2625" s="22">
        <v>189051.46036161343</v>
      </c>
      <c r="K2625" s="23">
        <v>5.0599999999999998E-12</v>
      </c>
    </row>
    <row r="2626" spans="1:11">
      <c r="A2626" s="20" t="s">
        <v>5328</v>
      </c>
      <c r="B2626" s="21" t="s">
        <v>24</v>
      </c>
      <c r="C2626" s="20" t="s">
        <v>111</v>
      </c>
      <c r="D2626" s="20" t="s">
        <v>112</v>
      </c>
      <c r="E2626" s="20" t="s">
        <v>904</v>
      </c>
      <c r="F2626" s="20" t="s">
        <v>5329</v>
      </c>
      <c r="G2626" s="22">
        <v>13.447335423197492</v>
      </c>
      <c r="H2626" s="22">
        <v>0.87014357279572385</v>
      </c>
      <c r="I2626" s="22">
        <v>70421.140472878949</v>
      </c>
      <c r="J2626" s="22">
        <v>471878.85952712107</v>
      </c>
      <c r="K2626" s="23">
        <v>2E-14</v>
      </c>
    </row>
    <row r="2627" spans="1:11">
      <c r="A2627" s="20" t="s">
        <v>5330</v>
      </c>
      <c r="B2627" s="21" t="s">
        <v>24</v>
      </c>
      <c r="C2627" s="20" t="s">
        <v>113</v>
      </c>
      <c r="D2627" s="20" t="s">
        <v>114</v>
      </c>
      <c r="E2627" s="20" t="s">
        <v>222</v>
      </c>
      <c r="F2627" s="20" t="s">
        <v>5331</v>
      </c>
      <c r="G2627" s="22">
        <v>19.34484726936131</v>
      </c>
      <c r="H2627" s="22">
        <v>0.4600245292516475</v>
      </c>
      <c r="I2627" s="22">
        <v>350012.10013908212</v>
      </c>
      <c r="J2627" s="22">
        <v>298187.89986091788</v>
      </c>
      <c r="K2627" s="23">
        <v>8.3999999999999995E-13</v>
      </c>
    </row>
    <row r="2628" spans="1:11">
      <c r="A2628" s="20" t="s">
        <v>5332</v>
      </c>
      <c r="B2628" s="21" t="s">
        <v>24</v>
      </c>
      <c r="C2628" s="20" t="s">
        <v>113</v>
      </c>
      <c r="D2628" s="20" t="s">
        <v>114</v>
      </c>
      <c r="E2628" s="20" t="s">
        <v>197</v>
      </c>
      <c r="F2628" s="20" t="s">
        <v>5333</v>
      </c>
      <c r="G2628" s="22">
        <v>20.494876636455185</v>
      </c>
      <c r="H2628" s="22">
        <v>0.38005030344539747</v>
      </c>
      <c r="I2628" s="22">
        <v>492488.03894297627</v>
      </c>
      <c r="J2628" s="22">
        <v>301911.96105702373</v>
      </c>
      <c r="K2628" s="23">
        <v>5.12E-12</v>
      </c>
    </row>
    <row r="2629" spans="1:11">
      <c r="A2629" s="20" t="s">
        <v>5334</v>
      </c>
      <c r="B2629" s="21" t="s">
        <v>24</v>
      </c>
      <c r="C2629" s="20" t="s">
        <v>111</v>
      </c>
      <c r="D2629" s="20" t="s">
        <v>112</v>
      </c>
      <c r="E2629" s="20" t="s">
        <v>197</v>
      </c>
      <c r="F2629" s="20" t="s">
        <v>5335</v>
      </c>
      <c r="G2629" s="22">
        <v>18.769994740532958</v>
      </c>
      <c r="H2629" s="22">
        <v>0.50000036574875117</v>
      </c>
      <c r="I2629" s="22">
        <v>570399.58275382465</v>
      </c>
      <c r="J2629" s="22">
        <v>570400.41724617535</v>
      </c>
      <c r="K2629" s="23">
        <v>3.5E-12</v>
      </c>
    </row>
    <row r="2630" spans="1:11">
      <c r="A2630" s="20" t="s">
        <v>5336</v>
      </c>
      <c r="B2630" s="21" t="s">
        <v>24</v>
      </c>
      <c r="C2630" s="20" t="s">
        <v>111</v>
      </c>
      <c r="D2630" s="20" t="s">
        <v>112</v>
      </c>
      <c r="E2630" s="20" t="s">
        <v>197</v>
      </c>
      <c r="F2630" s="20" t="s">
        <v>3971</v>
      </c>
      <c r="G2630" s="22">
        <v>13.449863685932389</v>
      </c>
      <c r="H2630" s="22">
        <v>0.86996775480303279</v>
      </c>
      <c r="I2630" s="22">
        <v>47695.827538247569</v>
      </c>
      <c r="J2630" s="22">
        <v>319104.17246175243</v>
      </c>
      <c r="K2630" s="23">
        <v>4.1440000000000001E-12</v>
      </c>
    </row>
    <row r="2631" spans="1:11">
      <c r="A2631" s="20" t="s">
        <v>5337</v>
      </c>
      <c r="B2631" s="21" t="s">
        <v>24</v>
      </c>
      <c r="C2631" s="20" t="s">
        <v>113</v>
      </c>
      <c r="D2631" s="20" t="s">
        <v>114</v>
      </c>
      <c r="E2631" s="20" t="s">
        <v>231</v>
      </c>
      <c r="F2631" s="20" t="s">
        <v>5338</v>
      </c>
      <c r="G2631" s="22">
        <v>20.494500606550748</v>
      </c>
      <c r="H2631" s="22">
        <v>0.38007645295196474</v>
      </c>
      <c r="I2631" s="22">
        <v>306614.18636995828</v>
      </c>
      <c r="J2631" s="22">
        <v>187985.81363004175</v>
      </c>
      <c r="K2631" s="23">
        <v>3.9600000000000001E-12</v>
      </c>
    </row>
    <row r="2632" spans="1:11">
      <c r="A2632" s="20" t="s">
        <v>5339</v>
      </c>
      <c r="B2632" s="21" t="s">
        <v>24</v>
      </c>
      <c r="C2632" s="20" t="s">
        <v>113</v>
      </c>
      <c r="D2632" s="20" t="s">
        <v>114</v>
      </c>
      <c r="E2632" s="20" t="s">
        <v>904</v>
      </c>
      <c r="F2632" s="20" t="s">
        <v>5340</v>
      </c>
      <c r="G2632" s="22">
        <v>21.788881727360618</v>
      </c>
      <c r="H2632" s="22">
        <v>0.29006385762443554</v>
      </c>
      <c r="I2632" s="22">
        <v>220293.18497913764</v>
      </c>
      <c r="J2632" s="22">
        <v>90006.815020862341</v>
      </c>
      <c r="K2632" s="23">
        <v>9.0720000000000001E-12</v>
      </c>
    </row>
    <row r="2633" spans="1:11">
      <c r="A2633" s="20" t="s">
        <v>5341</v>
      </c>
      <c r="B2633" s="21" t="s">
        <v>24</v>
      </c>
      <c r="C2633" s="20" t="s">
        <v>111</v>
      </c>
      <c r="D2633" s="20" t="s">
        <v>112</v>
      </c>
      <c r="E2633" s="20" t="s">
        <v>197</v>
      </c>
      <c r="F2633" s="20" t="s">
        <v>5342</v>
      </c>
      <c r="G2633" s="22">
        <v>16.755832908813041</v>
      </c>
      <c r="H2633" s="22">
        <v>0.64006725251647845</v>
      </c>
      <c r="I2633" s="22">
        <v>211964.39499304583</v>
      </c>
      <c r="J2633" s="22">
        <v>376935.60500695417</v>
      </c>
      <c r="K2633" s="23">
        <v>1.48E-12</v>
      </c>
    </row>
    <row r="2634" spans="1:11">
      <c r="A2634" s="20" t="s">
        <v>5343</v>
      </c>
      <c r="B2634" s="21" t="s">
        <v>24</v>
      </c>
      <c r="C2634" s="20" t="s">
        <v>113</v>
      </c>
      <c r="D2634" s="20" t="s">
        <v>114</v>
      </c>
      <c r="E2634" s="20" t="s">
        <v>213</v>
      </c>
      <c r="F2634" s="20" t="s">
        <v>5344</v>
      </c>
      <c r="G2634" s="22">
        <v>19.345080236486485</v>
      </c>
      <c r="H2634" s="22">
        <v>0.46000832847799134</v>
      </c>
      <c r="I2634" s="22">
        <v>255740.05563282329</v>
      </c>
      <c r="J2634" s="22">
        <v>217859.94436717671</v>
      </c>
      <c r="K2634" s="23">
        <v>5.2599999999999998E-12</v>
      </c>
    </row>
    <row r="2635" spans="1:11">
      <c r="A2635" s="20" t="s">
        <v>5345</v>
      </c>
      <c r="B2635" s="21" t="s">
        <v>24</v>
      </c>
      <c r="C2635" s="20" t="s">
        <v>111</v>
      </c>
      <c r="D2635" s="20" t="s">
        <v>112</v>
      </c>
      <c r="E2635" s="20" t="s">
        <v>520</v>
      </c>
      <c r="F2635" s="20" t="s">
        <v>5346</v>
      </c>
      <c r="G2635" s="22">
        <v>11.723801039323826</v>
      </c>
      <c r="H2635" s="22">
        <v>0.98999992772435152</v>
      </c>
      <c r="I2635" s="22">
        <v>636247.10848399973</v>
      </c>
      <c r="J2635" s="22">
        <v>62988003.891516</v>
      </c>
      <c r="K2635" s="23">
        <v>7.9999999999999995E-11</v>
      </c>
    </row>
    <row r="2636" spans="1:11">
      <c r="A2636" s="20" t="s">
        <v>5347</v>
      </c>
      <c r="B2636" s="21" t="s">
        <v>24</v>
      </c>
      <c r="C2636" s="20" t="s">
        <v>111</v>
      </c>
      <c r="D2636" s="20" t="s">
        <v>112</v>
      </c>
      <c r="E2636" s="20" t="s">
        <v>378</v>
      </c>
      <c r="F2636" s="20" t="s">
        <v>5348</v>
      </c>
      <c r="G2636" s="22">
        <v>11.723804000262508</v>
      </c>
      <c r="H2636" s="22">
        <v>0.98999972181762808</v>
      </c>
      <c r="I2636" s="22">
        <v>18742.791376912384</v>
      </c>
      <c r="J2636" s="22">
        <v>1855484.2086230875</v>
      </c>
      <c r="K2636" s="23">
        <v>2.8104000000000001E-11</v>
      </c>
    </row>
    <row r="2637" spans="1:11">
      <c r="A2637" s="20" t="s">
        <v>5349</v>
      </c>
      <c r="B2637" s="21" t="s">
        <v>24</v>
      </c>
      <c r="C2637" s="20" t="s">
        <v>111</v>
      </c>
      <c r="D2637" s="20" t="s">
        <v>112</v>
      </c>
      <c r="E2637" s="20" t="s">
        <v>378</v>
      </c>
      <c r="F2637" s="20" t="s">
        <v>5350</v>
      </c>
      <c r="G2637" s="22">
        <v>11.723801345544299</v>
      </c>
      <c r="H2637" s="22">
        <v>0.98999990642946467</v>
      </c>
      <c r="I2637" s="22">
        <v>209407.17941585361</v>
      </c>
      <c r="J2637" s="22">
        <v>20731114.820584148</v>
      </c>
      <c r="K2637" s="23">
        <v>5.5215999999999998E-10</v>
      </c>
    </row>
    <row r="2638" spans="1:11">
      <c r="A2638" s="20" t="s">
        <v>5351</v>
      </c>
      <c r="B2638" s="21" t="s">
        <v>24</v>
      </c>
      <c r="C2638" s="20" t="s">
        <v>111</v>
      </c>
      <c r="D2638" s="20" t="s">
        <v>112</v>
      </c>
      <c r="E2638" s="20" t="s">
        <v>197</v>
      </c>
      <c r="F2638" s="20" t="s">
        <v>5352</v>
      </c>
      <c r="G2638" s="22">
        <v>15.032636505460218</v>
      </c>
      <c r="H2638" s="22">
        <v>0.75990010393183471</v>
      </c>
      <c r="I2638" s="22">
        <v>76952.016689846976</v>
      </c>
      <c r="J2638" s="22">
        <v>243547.98331015304</v>
      </c>
      <c r="K2638" s="23">
        <v>1.4000000000000001E-13</v>
      </c>
    </row>
    <row r="2639" spans="1:11">
      <c r="A2639" s="20" t="s">
        <v>5353</v>
      </c>
      <c r="B2639" s="21" t="s">
        <v>24</v>
      </c>
      <c r="C2639" s="20" t="s">
        <v>111</v>
      </c>
      <c r="D2639" s="20" t="s">
        <v>112</v>
      </c>
      <c r="E2639" s="20" t="s">
        <v>197</v>
      </c>
      <c r="F2639" s="20" t="s">
        <v>5354</v>
      </c>
      <c r="G2639" s="22">
        <v>15.174231578947369</v>
      </c>
      <c r="H2639" s="22">
        <v>0.75005343679086445</v>
      </c>
      <c r="I2639" s="22">
        <v>118724.61752433938</v>
      </c>
      <c r="J2639" s="22">
        <v>356275.38247566059</v>
      </c>
      <c r="K2639" s="23">
        <v>5.1800000000000001E-12</v>
      </c>
    </row>
    <row r="2640" spans="1:11">
      <c r="A2640" s="20" t="s">
        <v>5355</v>
      </c>
      <c r="B2640" s="21" t="s">
        <v>24</v>
      </c>
      <c r="C2640" s="20" t="s">
        <v>111</v>
      </c>
      <c r="D2640" s="20" t="s">
        <v>112</v>
      </c>
      <c r="E2640" s="20" t="s">
        <v>197</v>
      </c>
      <c r="F2640" s="20" t="s">
        <v>5356</v>
      </c>
      <c r="G2640" s="22">
        <v>13.594564176245211</v>
      </c>
      <c r="H2640" s="22">
        <v>0.85990513377988798</v>
      </c>
      <c r="I2640" s="22">
        <v>58503.616133518779</v>
      </c>
      <c r="J2640" s="22">
        <v>359096.38386648119</v>
      </c>
      <c r="K2640" s="23">
        <v>1.9720000000000001E-12</v>
      </c>
    </row>
    <row r="2641" spans="1:11">
      <c r="A2641" s="20" t="s">
        <v>5357</v>
      </c>
      <c r="B2641" s="21" t="s">
        <v>24</v>
      </c>
      <c r="C2641" s="20" t="s">
        <v>113</v>
      </c>
      <c r="D2641" s="20" t="s">
        <v>114</v>
      </c>
      <c r="E2641" s="20" t="s">
        <v>197</v>
      </c>
      <c r="F2641" s="20" t="s">
        <v>5358</v>
      </c>
      <c r="G2641" s="22">
        <v>20.207568944844123</v>
      </c>
      <c r="H2641" s="22">
        <v>0.40002997601918477</v>
      </c>
      <c r="I2641" s="22">
        <v>400299.99999999994</v>
      </c>
      <c r="J2641" s="22">
        <v>266900.00000000006</v>
      </c>
      <c r="K2641" s="23">
        <v>0</v>
      </c>
    </row>
    <row r="2642" spans="1:11">
      <c r="A2642" s="20" t="s">
        <v>5359</v>
      </c>
      <c r="B2642" s="21" t="s">
        <v>24</v>
      </c>
      <c r="C2642" s="20" t="s">
        <v>111</v>
      </c>
      <c r="D2642" s="20" t="s">
        <v>112</v>
      </c>
      <c r="E2642" s="20" t="s">
        <v>200</v>
      </c>
      <c r="F2642" s="20" t="s">
        <v>5360</v>
      </c>
      <c r="G2642" s="22">
        <v>17.619866587411664</v>
      </c>
      <c r="H2642" s="22">
        <v>0.57998146123701921</v>
      </c>
      <c r="I2642" s="22">
        <v>635950.06954102917</v>
      </c>
      <c r="J2642" s="22">
        <v>878149.93045897083</v>
      </c>
      <c r="K2642" s="23">
        <v>2.9799999999999998E-12</v>
      </c>
    </row>
    <row r="2643" spans="1:11">
      <c r="A2643" s="20" t="s">
        <v>5361</v>
      </c>
      <c r="B2643" s="21" t="s">
        <v>24</v>
      </c>
      <c r="C2643" s="20" t="s">
        <v>111</v>
      </c>
      <c r="D2643" s="20" t="s">
        <v>112</v>
      </c>
      <c r="E2643" s="20" t="s">
        <v>200</v>
      </c>
      <c r="F2643" s="20" t="s">
        <v>5362</v>
      </c>
      <c r="G2643" s="22">
        <v>17.763443503007569</v>
      </c>
      <c r="H2643" s="22">
        <v>0.56999697475608013</v>
      </c>
      <c r="I2643" s="22">
        <v>664827.67732962454</v>
      </c>
      <c r="J2643" s="22">
        <v>881272.32267037546</v>
      </c>
      <c r="K2643" s="23">
        <v>6.8799999999999998E-12</v>
      </c>
    </row>
    <row r="2644" spans="1:11">
      <c r="A2644" s="20" t="s">
        <v>5363</v>
      </c>
      <c r="B2644" s="21" t="s">
        <v>24</v>
      </c>
      <c r="C2644" s="20" t="s">
        <v>113</v>
      </c>
      <c r="D2644" s="20" t="s">
        <v>114</v>
      </c>
      <c r="E2644" s="20" t="s">
        <v>213</v>
      </c>
      <c r="F2644" s="20" t="s">
        <v>5364</v>
      </c>
      <c r="G2644" s="22">
        <v>22.235310609414196</v>
      </c>
      <c r="H2644" s="22">
        <v>0.25901873369859563</v>
      </c>
      <c r="I2644" s="22">
        <v>502163.00417246175</v>
      </c>
      <c r="J2644" s="22">
        <v>175536.99582753825</v>
      </c>
      <c r="K2644" s="23">
        <v>3.5600000000000002E-12</v>
      </c>
    </row>
    <row r="2645" spans="1:11">
      <c r="A2645" s="20" t="s">
        <v>5365</v>
      </c>
      <c r="B2645" s="21" t="s">
        <v>24</v>
      </c>
      <c r="C2645" s="20" t="s">
        <v>111</v>
      </c>
      <c r="D2645" s="20" t="s">
        <v>112</v>
      </c>
      <c r="E2645" s="20" t="s">
        <v>346</v>
      </c>
      <c r="F2645" s="20" t="s">
        <v>5366</v>
      </c>
      <c r="G2645" s="22">
        <v>15.75024099378882</v>
      </c>
      <c r="H2645" s="22">
        <v>0.70999714924973434</v>
      </c>
      <c r="I2645" s="22">
        <v>583630.73713490961</v>
      </c>
      <c r="J2645" s="22">
        <v>1428869.2628650903</v>
      </c>
      <c r="K2645" s="23">
        <v>5.8000000000000003E-12</v>
      </c>
    </row>
    <row r="2646" spans="1:11">
      <c r="A2646" s="20" t="s">
        <v>5367</v>
      </c>
      <c r="B2646" s="21" t="s">
        <v>24</v>
      </c>
      <c r="C2646" s="20" t="s">
        <v>111</v>
      </c>
      <c r="D2646" s="20" t="s">
        <v>112</v>
      </c>
      <c r="E2646" s="20" t="s">
        <v>660</v>
      </c>
      <c r="F2646" s="20" t="s">
        <v>5368</v>
      </c>
      <c r="G2646" s="22">
        <v>16.76034217608612</v>
      </c>
      <c r="H2646" s="22">
        <v>0.63975367342933798</v>
      </c>
      <c r="I2646" s="22">
        <v>374800.27816411678</v>
      </c>
      <c r="J2646" s="22">
        <v>665599.72183588322</v>
      </c>
      <c r="K2646" s="23">
        <v>2.46E-12</v>
      </c>
    </row>
    <row r="2647" spans="1:11">
      <c r="A2647" s="20" t="s">
        <v>5369</v>
      </c>
      <c r="B2647" s="21" t="s">
        <v>24</v>
      </c>
      <c r="C2647" s="20" t="s">
        <v>111</v>
      </c>
      <c r="D2647" s="20" t="s">
        <v>112</v>
      </c>
      <c r="E2647" s="20" t="s">
        <v>660</v>
      </c>
      <c r="F2647" s="20" t="s">
        <v>5370</v>
      </c>
      <c r="G2647" s="22">
        <v>17.207192640089211</v>
      </c>
      <c r="H2647" s="22">
        <v>0.60867923226083376</v>
      </c>
      <c r="I2647" s="22">
        <v>421100.27816411678</v>
      </c>
      <c r="J2647" s="22">
        <v>654999.72183588322</v>
      </c>
      <c r="K2647" s="23">
        <v>2.46E-12</v>
      </c>
    </row>
    <row r="2648" spans="1:11">
      <c r="A2648" s="20" t="s">
        <v>5371</v>
      </c>
      <c r="B2648" s="21" t="s">
        <v>24</v>
      </c>
      <c r="C2648" s="20" t="s">
        <v>111</v>
      </c>
      <c r="D2648" s="20" t="s">
        <v>112</v>
      </c>
      <c r="E2648" s="20" t="s">
        <v>2760</v>
      </c>
      <c r="F2648" s="20" t="s">
        <v>5372</v>
      </c>
      <c r="G2648" s="22">
        <v>16.75588000638264</v>
      </c>
      <c r="H2648" s="22">
        <v>0.64006397730301534</v>
      </c>
      <c r="I2648" s="22">
        <v>225571.90542420029</v>
      </c>
      <c r="J2648" s="22">
        <v>401128.09457579971</v>
      </c>
      <c r="K2648" s="23">
        <v>3.9999999999999999E-12</v>
      </c>
    </row>
    <row r="2649" spans="1:11">
      <c r="A2649" s="20" t="s">
        <v>5373</v>
      </c>
      <c r="B2649" s="21" t="s">
        <v>24</v>
      </c>
      <c r="C2649" s="20" t="s">
        <v>111</v>
      </c>
      <c r="D2649" s="20" t="s">
        <v>112</v>
      </c>
      <c r="E2649" s="20" t="s">
        <v>197</v>
      </c>
      <c r="F2649" s="20" t="s">
        <v>5374</v>
      </c>
      <c r="G2649" s="22">
        <v>15.319108143041792</v>
      </c>
      <c r="H2649" s="22">
        <v>0.73997857141573076</v>
      </c>
      <c r="I2649" s="22">
        <v>120701.94714881778</v>
      </c>
      <c r="J2649" s="22">
        <v>343498.05285118223</v>
      </c>
      <c r="K2649" s="23">
        <v>2.84E-12</v>
      </c>
    </row>
    <row r="2650" spans="1:11">
      <c r="A2650" s="20" t="s">
        <v>5375</v>
      </c>
      <c r="B2650" s="21" t="s">
        <v>24</v>
      </c>
      <c r="C2650" s="20" t="s">
        <v>113</v>
      </c>
      <c r="D2650" s="20" t="s">
        <v>114</v>
      </c>
      <c r="E2650" s="20" t="s">
        <v>213</v>
      </c>
      <c r="F2650" s="20" t="s">
        <v>5376</v>
      </c>
      <c r="G2650" s="22">
        <v>18.914783047426841</v>
      </c>
      <c r="H2650" s="22">
        <v>0.48993163787017796</v>
      </c>
      <c r="I2650" s="22">
        <v>202191.09874826149</v>
      </c>
      <c r="J2650" s="22">
        <v>194208.90125173854</v>
      </c>
      <c r="K2650" s="23">
        <v>1.9140000000000001E-11</v>
      </c>
    </row>
    <row r="2651" spans="1:11">
      <c r="A2651" s="20" t="s">
        <v>5377</v>
      </c>
      <c r="B2651" s="21" t="s">
        <v>24</v>
      </c>
      <c r="C2651" s="20" t="s">
        <v>111</v>
      </c>
      <c r="D2651" s="20" t="s">
        <v>112</v>
      </c>
      <c r="E2651" s="20" t="s">
        <v>660</v>
      </c>
      <c r="F2651" s="20" t="s">
        <v>5378</v>
      </c>
      <c r="G2651" s="22">
        <v>17.906352057478774</v>
      </c>
      <c r="H2651" s="22">
        <v>0.56005896679563472</v>
      </c>
      <c r="I2651" s="22">
        <v>269419.8887343533</v>
      </c>
      <c r="J2651" s="22">
        <v>342980.1112656467</v>
      </c>
      <c r="K2651" s="23">
        <v>3.8600000000000001E-12</v>
      </c>
    </row>
    <row r="2652" spans="1:11">
      <c r="A2652" s="20" t="s">
        <v>5379</v>
      </c>
      <c r="B2652" s="21" t="s">
        <v>24</v>
      </c>
      <c r="C2652" s="20" t="s">
        <v>111</v>
      </c>
      <c r="D2652" s="20" t="s">
        <v>112</v>
      </c>
      <c r="E2652" s="20" t="s">
        <v>200</v>
      </c>
      <c r="F2652" s="20" t="s">
        <v>5380</v>
      </c>
      <c r="G2652" s="22">
        <v>18.338631250453588</v>
      </c>
      <c r="H2652" s="22">
        <v>0.52999782681129437</v>
      </c>
      <c r="I2652" s="22">
        <v>647615.99443671748</v>
      </c>
      <c r="J2652" s="22">
        <v>730284.00556328252</v>
      </c>
      <c r="K2652" s="23">
        <v>4.8400000000000004E-12</v>
      </c>
    </row>
    <row r="2653" spans="1:11">
      <c r="A2653" s="20" t="s">
        <v>5381</v>
      </c>
      <c r="B2653" s="21" t="s">
        <v>24</v>
      </c>
      <c r="C2653" s="20" t="s">
        <v>111</v>
      </c>
      <c r="D2653" s="20" t="s">
        <v>112</v>
      </c>
      <c r="E2653" s="20" t="s">
        <v>197</v>
      </c>
      <c r="F2653" s="20" t="s">
        <v>5382</v>
      </c>
      <c r="G2653" s="22">
        <v>18.195233114166168</v>
      </c>
      <c r="H2653" s="22">
        <v>0.53996988079512043</v>
      </c>
      <c r="I2653" s="22">
        <v>307852.15577190538</v>
      </c>
      <c r="J2653" s="22">
        <v>361347.84422809462</v>
      </c>
      <c r="K2653" s="23">
        <v>6.1000000000000003E-12</v>
      </c>
    </row>
    <row r="2654" spans="1:11">
      <c r="A2654" s="20" t="s">
        <v>5383</v>
      </c>
      <c r="B2654" s="21" t="s">
        <v>24</v>
      </c>
      <c r="C2654" s="20" t="s">
        <v>113</v>
      </c>
      <c r="D2654" s="20" t="s">
        <v>114</v>
      </c>
      <c r="E2654" s="20" t="s">
        <v>197</v>
      </c>
      <c r="F2654" s="20" t="s">
        <v>5384</v>
      </c>
      <c r="G2654" s="22">
        <v>19.34555037502534</v>
      </c>
      <c r="H2654" s="22">
        <v>0.45997563456012941</v>
      </c>
      <c r="I2654" s="22">
        <v>532788.03894297639</v>
      </c>
      <c r="J2654" s="22">
        <v>453811.96105702367</v>
      </c>
      <c r="K2654" s="23">
        <v>5.12E-12</v>
      </c>
    </row>
    <row r="2655" spans="1:11">
      <c r="A2655" s="20" t="s">
        <v>5385</v>
      </c>
      <c r="B2655" s="21" t="s">
        <v>24</v>
      </c>
      <c r="C2655" s="20" t="s">
        <v>111</v>
      </c>
      <c r="D2655" s="20" t="s">
        <v>112</v>
      </c>
      <c r="E2655" s="20" t="s">
        <v>197</v>
      </c>
      <c r="F2655" s="20" t="s">
        <v>5386</v>
      </c>
      <c r="G2655" s="22">
        <v>15.605652230799425</v>
      </c>
      <c r="H2655" s="22">
        <v>0.72005200063981745</v>
      </c>
      <c r="I2655" s="22">
        <v>213964.25591098753</v>
      </c>
      <c r="J2655" s="22">
        <v>550335.7440890125</v>
      </c>
      <c r="K2655" s="23">
        <v>7.4400000000000006E-12</v>
      </c>
    </row>
    <row r="2656" spans="1:11">
      <c r="A2656" s="20" t="s">
        <v>5387</v>
      </c>
      <c r="B2656" s="21" t="s">
        <v>24</v>
      </c>
      <c r="C2656" s="20" t="s">
        <v>113</v>
      </c>
      <c r="D2656" s="20" t="s">
        <v>114</v>
      </c>
      <c r="E2656" s="20" t="s">
        <v>213</v>
      </c>
      <c r="F2656" s="20" t="s">
        <v>5388</v>
      </c>
      <c r="G2656" s="22">
        <v>24.441907097518754</v>
      </c>
      <c r="H2656" s="22">
        <v>0.10556974287074035</v>
      </c>
      <c r="I2656" s="22">
        <v>620019.05424200278</v>
      </c>
      <c r="J2656" s="22">
        <v>73180.945757997208</v>
      </c>
      <c r="K2656" s="23">
        <v>5.4560000000000002E-12</v>
      </c>
    </row>
    <row r="2657" spans="1:11">
      <c r="A2657" s="20" t="s">
        <v>5389</v>
      </c>
      <c r="B2657" s="21" t="s">
        <v>24</v>
      </c>
      <c r="C2657" s="20" t="s">
        <v>111</v>
      </c>
      <c r="D2657" s="20" t="s">
        <v>112</v>
      </c>
      <c r="E2657" s="20" t="s">
        <v>197</v>
      </c>
      <c r="F2657" s="20" t="s">
        <v>5390</v>
      </c>
      <c r="G2657" s="22">
        <v>17.906045662100457</v>
      </c>
      <c r="H2657" s="22">
        <v>0.56008027384558712</v>
      </c>
      <c r="I2657" s="22">
        <v>240856.05006954106</v>
      </c>
      <c r="J2657" s="22">
        <v>306643.94993045897</v>
      </c>
      <c r="K2657" s="23">
        <v>4.1999999999999998E-13</v>
      </c>
    </row>
    <row r="2658" spans="1:11">
      <c r="A2658" s="20" t="s">
        <v>5391</v>
      </c>
      <c r="B2658" s="21" t="s">
        <v>24</v>
      </c>
      <c r="C2658" s="20" t="s">
        <v>111</v>
      </c>
      <c r="D2658" s="20" t="s">
        <v>112</v>
      </c>
      <c r="E2658" s="20" t="s">
        <v>213</v>
      </c>
      <c r="F2658" s="20" t="s">
        <v>5392</v>
      </c>
      <c r="G2658" s="22">
        <v>18.626143046860179</v>
      </c>
      <c r="H2658" s="22">
        <v>0.51000396057995978</v>
      </c>
      <c r="I2658" s="22">
        <v>258276.91237830321</v>
      </c>
      <c r="J2658" s="22">
        <v>268823.08762169682</v>
      </c>
      <c r="K2658" s="23">
        <v>2.8599999999999999E-12</v>
      </c>
    </row>
    <row r="2659" spans="1:11">
      <c r="A2659" s="20" t="s">
        <v>5393</v>
      </c>
      <c r="B2659" s="21" t="s">
        <v>24</v>
      </c>
      <c r="C2659" s="20" t="s">
        <v>111</v>
      </c>
      <c r="D2659" s="20" t="s">
        <v>112</v>
      </c>
      <c r="E2659" s="20" t="s">
        <v>346</v>
      </c>
      <c r="F2659" s="20" t="s">
        <v>5394</v>
      </c>
      <c r="G2659" s="22">
        <v>12.586503385252877</v>
      </c>
      <c r="H2659" s="22">
        <v>0.93000671868895157</v>
      </c>
      <c r="I2659" s="22">
        <v>189184.84005563278</v>
      </c>
      <c r="J2659" s="22">
        <v>2513715.1599443671</v>
      </c>
      <c r="K2659" s="23">
        <v>3.7279999999999999E-11</v>
      </c>
    </row>
    <row r="2660" spans="1:11">
      <c r="A2660" s="20" t="s">
        <v>5395</v>
      </c>
      <c r="B2660" s="21" t="s">
        <v>24</v>
      </c>
      <c r="C2660" s="20" t="s">
        <v>111</v>
      </c>
      <c r="D2660" s="20" t="s">
        <v>112</v>
      </c>
      <c r="E2660" s="20" t="s">
        <v>346</v>
      </c>
      <c r="F2660" s="20" t="s">
        <v>5396</v>
      </c>
      <c r="G2660" s="22">
        <v>12.299355925485534</v>
      </c>
      <c r="H2660" s="22">
        <v>0.94997524857541493</v>
      </c>
      <c r="I2660" s="22">
        <v>100969.95827538249</v>
      </c>
      <c r="J2660" s="22">
        <v>1917430.0417246176</v>
      </c>
      <c r="K2660" s="23">
        <v>1.6320000000000002E-11</v>
      </c>
    </row>
    <row r="2661" spans="1:11">
      <c r="A2661" s="20" t="s">
        <v>5397</v>
      </c>
      <c r="B2661" s="21" t="s">
        <v>24</v>
      </c>
      <c r="C2661" s="20" t="s">
        <v>111</v>
      </c>
      <c r="D2661" s="20" t="s">
        <v>112</v>
      </c>
      <c r="E2661" s="20" t="s">
        <v>213</v>
      </c>
      <c r="F2661" s="20" t="s">
        <v>5398</v>
      </c>
      <c r="G2661" s="22">
        <v>14.167913427190586</v>
      </c>
      <c r="H2661" s="22">
        <v>0.82003383677395092</v>
      </c>
      <c r="I2661" s="22">
        <v>85645.89707927675</v>
      </c>
      <c r="J2661" s="22">
        <v>390254.10292072326</v>
      </c>
      <c r="K2661" s="23">
        <v>1.9319999999999998E-12</v>
      </c>
    </row>
    <row r="2662" spans="1:11">
      <c r="A2662" s="20" t="s">
        <v>5399</v>
      </c>
      <c r="B2662" s="21" t="s">
        <v>24</v>
      </c>
      <c r="C2662" s="20" t="s">
        <v>111</v>
      </c>
      <c r="D2662" s="20" t="s">
        <v>112</v>
      </c>
      <c r="E2662" s="20" t="s">
        <v>346</v>
      </c>
      <c r="F2662" s="20" t="s">
        <v>5400</v>
      </c>
      <c r="G2662" s="22">
        <v>13.736858322026233</v>
      </c>
      <c r="H2662" s="22">
        <v>0.8500098524321118</v>
      </c>
      <c r="I2662" s="22">
        <v>530605.14603616134</v>
      </c>
      <c r="J2662" s="22">
        <v>3006994.8539638389</v>
      </c>
      <c r="K2662" s="23">
        <v>6.7600000000000003E-12</v>
      </c>
    </row>
    <row r="2663" spans="1:11">
      <c r="A2663" s="20" t="s">
        <v>5401</v>
      </c>
      <c r="B2663" s="21" t="s">
        <v>24</v>
      </c>
      <c r="C2663" s="20" t="s">
        <v>111</v>
      </c>
      <c r="D2663" s="20" t="s">
        <v>112</v>
      </c>
      <c r="E2663" s="20" t="s">
        <v>200</v>
      </c>
      <c r="F2663" s="20" t="s">
        <v>5402</v>
      </c>
      <c r="G2663" s="22">
        <v>14.455817854258557</v>
      </c>
      <c r="H2663" s="22">
        <v>0.80001266660232573</v>
      </c>
      <c r="I2663" s="22">
        <v>321919.61057023628</v>
      </c>
      <c r="J2663" s="22">
        <v>1287780.3894297637</v>
      </c>
      <c r="K2663" s="23">
        <v>5.2639999999999999E-11</v>
      </c>
    </row>
    <row r="2664" spans="1:11">
      <c r="A2664" s="20" t="s">
        <v>5403</v>
      </c>
      <c r="B2664" s="21" t="s">
        <v>24</v>
      </c>
      <c r="C2664" s="20" t="s">
        <v>111</v>
      </c>
      <c r="D2664" s="20" t="s">
        <v>112</v>
      </c>
      <c r="E2664" s="20" t="s">
        <v>353</v>
      </c>
      <c r="F2664" s="20" t="s">
        <v>5404</v>
      </c>
      <c r="G2664" s="22">
        <v>17.474979032708973</v>
      </c>
      <c r="H2664" s="22">
        <v>0.59005709091036351</v>
      </c>
      <c r="I2664" s="22">
        <v>439909.73574408889</v>
      </c>
      <c r="J2664" s="22">
        <v>633190.26425591111</v>
      </c>
      <c r="K2664" s="23">
        <v>1.7999999999999999E-13</v>
      </c>
    </row>
    <row r="2665" spans="1:11">
      <c r="A2665" s="20" t="s">
        <v>5405</v>
      </c>
      <c r="B2665" s="21" t="s">
        <v>24</v>
      </c>
      <c r="C2665" s="20" t="s">
        <v>111</v>
      </c>
      <c r="D2665" s="20" t="s">
        <v>112</v>
      </c>
      <c r="E2665" s="20" t="s">
        <v>261</v>
      </c>
      <c r="F2665" s="20" t="s">
        <v>5406</v>
      </c>
      <c r="G2665" s="22">
        <v>14.455151642323777</v>
      </c>
      <c r="H2665" s="22">
        <v>0.80005899566594041</v>
      </c>
      <c r="I2665" s="22">
        <v>188664.73157162729</v>
      </c>
      <c r="J2665" s="22">
        <v>754937.26842837268</v>
      </c>
      <c r="K2665" s="23">
        <v>3.7399999999999998E-12</v>
      </c>
    </row>
    <row r="2666" spans="1:11">
      <c r="A2666" s="20" t="s">
        <v>5407</v>
      </c>
      <c r="B2666" s="21" t="s">
        <v>24</v>
      </c>
      <c r="C2666" s="20" t="s">
        <v>111</v>
      </c>
      <c r="D2666" s="20" t="s">
        <v>112</v>
      </c>
      <c r="E2666" s="20" t="s">
        <v>286</v>
      </c>
      <c r="F2666" s="20" t="s">
        <v>5408</v>
      </c>
      <c r="G2666" s="22">
        <v>14.455166026075421</v>
      </c>
      <c r="H2666" s="22">
        <v>0.80005799540504718</v>
      </c>
      <c r="I2666" s="22">
        <v>152835.26842837274</v>
      </c>
      <c r="J2666" s="22">
        <v>611562.73157162732</v>
      </c>
      <c r="K2666" s="23">
        <v>3.7399999999999998E-12</v>
      </c>
    </row>
    <row r="2667" spans="1:11">
      <c r="A2667" s="20" t="s">
        <v>5409</v>
      </c>
      <c r="B2667" s="21" t="s">
        <v>24</v>
      </c>
      <c r="C2667" s="20" t="s">
        <v>113</v>
      </c>
      <c r="D2667" s="20" t="s">
        <v>114</v>
      </c>
      <c r="E2667" s="20" t="s">
        <v>197</v>
      </c>
      <c r="F2667" s="20" t="s">
        <v>5410</v>
      </c>
      <c r="G2667" s="22">
        <v>22.076845976348427</v>
      </c>
      <c r="H2667" s="22">
        <v>0.27003852737493561</v>
      </c>
      <c r="I2667" s="22">
        <v>1012310.5702364394</v>
      </c>
      <c r="J2667" s="22">
        <v>374489.42976356071</v>
      </c>
      <c r="K2667" s="23">
        <v>1.8779999999999999E-11</v>
      </c>
    </row>
    <row r="2668" spans="1:11">
      <c r="A2668" s="20" t="s">
        <v>5411</v>
      </c>
      <c r="B2668" s="21" t="s">
        <v>24</v>
      </c>
      <c r="C2668" s="20" t="s">
        <v>113</v>
      </c>
      <c r="D2668" s="20" t="s">
        <v>114</v>
      </c>
      <c r="E2668" s="20" t="s">
        <v>927</v>
      </c>
      <c r="F2668" s="20" t="s">
        <v>5412</v>
      </c>
      <c r="G2668" s="22">
        <v>22.509226858082847</v>
      </c>
      <c r="H2668" s="22">
        <v>0.23997031584959341</v>
      </c>
      <c r="I2668" s="22">
        <v>508231.84979137691</v>
      </c>
      <c r="J2668" s="22">
        <v>160468.15020862312</v>
      </c>
      <c r="K2668" s="23">
        <v>1.2600000000000001E-12</v>
      </c>
    </row>
    <row r="2669" spans="1:11">
      <c r="A2669" s="20" t="s">
        <v>5413</v>
      </c>
      <c r="B2669" s="21" t="s">
        <v>24</v>
      </c>
      <c r="C2669" s="20" t="s">
        <v>111</v>
      </c>
      <c r="D2669" s="20" t="s">
        <v>112</v>
      </c>
      <c r="E2669" s="20" t="s">
        <v>527</v>
      </c>
      <c r="F2669" s="20" t="s">
        <v>5414</v>
      </c>
      <c r="G2669" s="22">
        <v>18.051094844450052</v>
      </c>
      <c r="H2669" s="22">
        <v>0.54999340441932887</v>
      </c>
      <c r="I2669" s="22">
        <v>713125.45201668958</v>
      </c>
      <c r="J2669" s="22">
        <v>871574.54798331042</v>
      </c>
      <c r="K2669" s="23">
        <v>2.1999999999999999E-12</v>
      </c>
    </row>
    <row r="2670" spans="1:11">
      <c r="A2670" s="20" t="s">
        <v>5415</v>
      </c>
      <c r="B2670" s="21" t="s">
        <v>24</v>
      </c>
      <c r="C2670" s="20" t="s">
        <v>111</v>
      </c>
      <c r="D2670" s="20" t="s">
        <v>112</v>
      </c>
      <c r="E2670" s="20" t="s">
        <v>222</v>
      </c>
      <c r="F2670" s="20" t="s">
        <v>5416</v>
      </c>
      <c r="G2670" s="22">
        <v>15.460895912547528</v>
      </c>
      <c r="H2670" s="22">
        <v>0.73011850399530409</v>
      </c>
      <c r="I2670" s="22">
        <v>227132.26703755208</v>
      </c>
      <c r="J2670" s="22">
        <v>614467.73296244792</v>
      </c>
      <c r="K2670" s="23">
        <v>2.2400000000000001E-12</v>
      </c>
    </row>
    <row r="2671" spans="1:11">
      <c r="A2671" s="20" t="s">
        <v>5417</v>
      </c>
      <c r="B2671" s="21" t="s">
        <v>24</v>
      </c>
      <c r="C2671" s="20" t="s">
        <v>111</v>
      </c>
      <c r="D2671" s="20" t="s">
        <v>112</v>
      </c>
      <c r="E2671" s="20" t="s">
        <v>1085</v>
      </c>
      <c r="F2671" s="20" t="s">
        <v>5418</v>
      </c>
      <c r="G2671" s="22">
        <v>13.305666144941542</v>
      </c>
      <c r="H2671" s="22">
        <v>0.87999540021268829</v>
      </c>
      <c r="I2671" s="22">
        <v>1142407.7885952713</v>
      </c>
      <c r="J2671" s="22">
        <v>8377292.2114047287</v>
      </c>
      <c r="K2671" s="23">
        <v>1.7399999999999999E-11</v>
      </c>
    </row>
    <row r="2672" spans="1:11">
      <c r="A2672" s="20" t="s">
        <v>5419</v>
      </c>
      <c r="B2672" s="21" t="s">
        <v>24</v>
      </c>
      <c r="C2672" s="20" t="s">
        <v>113</v>
      </c>
      <c r="D2672" s="20" t="s">
        <v>114</v>
      </c>
      <c r="E2672" s="20" t="s">
        <v>197</v>
      </c>
      <c r="F2672" s="20" t="s">
        <v>5420</v>
      </c>
      <c r="G2672" s="22">
        <v>20.494806258704021</v>
      </c>
      <c r="H2672" s="22">
        <v>0.38005519758664674</v>
      </c>
      <c r="I2672" s="22">
        <v>756766.62030598032</v>
      </c>
      <c r="J2672" s="22">
        <v>463933.37969401968</v>
      </c>
      <c r="K2672" s="23">
        <v>7.5999999999999999E-12</v>
      </c>
    </row>
    <row r="2673" spans="1:11">
      <c r="A2673" s="20" t="s">
        <v>5421</v>
      </c>
      <c r="B2673" s="21" t="s">
        <v>24</v>
      </c>
      <c r="C2673" s="20" t="s">
        <v>113</v>
      </c>
      <c r="D2673" s="20" t="s">
        <v>114</v>
      </c>
      <c r="E2673" s="20" t="s">
        <v>319</v>
      </c>
      <c r="F2673" s="20" t="s">
        <v>5422</v>
      </c>
      <c r="G2673" s="22">
        <v>21.690844005686643</v>
      </c>
      <c r="H2673" s="22">
        <v>0.29688150169077593</v>
      </c>
      <c r="I2673" s="22">
        <v>1184013.5827538245</v>
      </c>
      <c r="J2673" s="22">
        <v>499932.41724617535</v>
      </c>
      <c r="K2673" s="23">
        <v>1.2629999999999999E-10</v>
      </c>
    </row>
    <row r="2674" spans="1:11">
      <c r="A2674" s="20" t="s">
        <v>5423</v>
      </c>
      <c r="B2674" s="21" t="s">
        <v>24</v>
      </c>
      <c r="C2674" s="20" t="s">
        <v>111</v>
      </c>
      <c r="D2674" s="20" t="s">
        <v>112</v>
      </c>
      <c r="E2674" s="20" t="s">
        <v>222</v>
      </c>
      <c r="F2674" s="20" t="s">
        <v>5424</v>
      </c>
      <c r="G2674" s="22">
        <v>12.874612012794692</v>
      </c>
      <c r="H2674" s="22">
        <v>0.90997134820621051</v>
      </c>
      <c r="I2674" s="22">
        <v>75993.184979137717</v>
      </c>
      <c r="J2674" s="22">
        <v>768106.81502086227</v>
      </c>
      <c r="K2674" s="23">
        <v>3.3479999999999999E-12</v>
      </c>
    </row>
    <row r="2675" spans="1:11">
      <c r="A2675" s="20" t="s">
        <v>5425</v>
      </c>
      <c r="B2675" s="21" t="s">
        <v>24</v>
      </c>
      <c r="C2675" s="20" t="s">
        <v>113</v>
      </c>
      <c r="D2675" s="20" t="s">
        <v>114</v>
      </c>
      <c r="E2675" s="20" t="s">
        <v>213</v>
      </c>
      <c r="F2675" s="20" t="s">
        <v>5426</v>
      </c>
      <c r="G2675" s="22">
        <v>19.204499999999999</v>
      </c>
      <c r="H2675" s="22">
        <v>0.46978442280945765</v>
      </c>
      <c r="I2675" s="22">
        <v>318129.3463143254</v>
      </c>
      <c r="J2675" s="22">
        <v>281870.6536856746</v>
      </c>
      <c r="K2675" s="23">
        <v>6.5000000000000002E-12</v>
      </c>
    </row>
    <row r="2676" spans="1:11">
      <c r="A2676" s="20" t="s">
        <v>5427</v>
      </c>
      <c r="B2676" s="21" t="s">
        <v>24</v>
      </c>
      <c r="C2676" s="20" t="s">
        <v>111</v>
      </c>
      <c r="D2676" s="20" t="s">
        <v>112</v>
      </c>
      <c r="E2676" s="20" t="s">
        <v>660</v>
      </c>
      <c r="F2676" s="20" t="s">
        <v>5378</v>
      </c>
      <c r="G2676" s="22">
        <v>14.8865774003919</v>
      </c>
      <c r="H2676" s="22">
        <v>0.77005720442337278</v>
      </c>
      <c r="I2676" s="22">
        <v>140816.9680111265</v>
      </c>
      <c r="J2676" s="22">
        <v>471583.0319888735</v>
      </c>
      <c r="K2676" s="23">
        <v>8.1200000000000001E-12</v>
      </c>
    </row>
    <row r="2677" spans="1:11">
      <c r="A2677" s="20" t="s">
        <v>5428</v>
      </c>
      <c r="B2677" s="21" t="s">
        <v>24</v>
      </c>
      <c r="C2677" s="20" t="s">
        <v>111</v>
      </c>
      <c r="D2677" s="20" t="s">
        <v>112</v>
      </c>
      <c r="E2677" s="20" t="s">
        <v>384</v>
      </c>
      <c r="F2677" s="20" t="s">
        <v>5429</v>
      </c>
      <c r="G2677" s="22">
        <v>17.095496149934622</v>
      </c>
      <c r="H2677" s="22">
        <v>0.61644672114501942</v>
      </c>
      <c r="I2677" s="22">
        <v>263999.72183588316</v>
      </c>
      <c r="J2677" s="22">
        <v>424300.27816411684</v>
      </c>
      <c r="K2677" s="23">
        <v>2.46E-12</v>
      </c>
    </row>
    <row r="2678" spans="1:11">
      <c r="A2678" s="20" t="s">
        <v>5430</v>
      </c>
      <c r="B2678" s="21" t="s">
        <v>24</v>
      </c>
      <c r="C2678" s="20" t="s">
        <v>111</v>
      </c>
      <c r="D2678" s="20" t="s">
        <v>112</v>
      </c>
      <c r="E2678" s="20" t="s">
        <v>346</v>
      </c>
      <c r="F2678" s="20" t="s">
        <v>5431</v>
      </c>
      <c r="G2678" s="22">
        <v>16.325009387908374</v>
      </c>
      <c r="H2678" s="22">
        <v>0.67002716356687253</v>
      </c>
      <c r="I2678" s="22">
        <v>439358.8317107092</v>
      </c>
      <c r="J2678" s="22">
        <v>892141.16828929074</v>
      </c>
      <c r="K2678" s="23">
        <v>4.5800000000000003E-12</v>
      </c>
    </row>
    <row r="2679" spans="1:11">
      <c r="A2679" s="20" t="s">
        <v>5432</v>
      </c>
      <c r="B2679" s="21" t="s">
        <v>24</v>
      </c>
      <c r="C2679" s="20" t="s">
        <v>111</v>
      </c>
      <c r="D2679" s="20" t="s">
        <v>112</v>
      </c>
      <c r="E2679" s="20" t="s">
        <v>286</v>
      </c>
      <c r="F2679" s="20" t="s">
        <v>5433</v>
      </c>
      <c r="G2679" s="22">
        <v>16.326082215679861</v>
      </c>
      <c r="H2679" s="22">
        <v>0.66995255801948117</v>
      </c>
      <c r="I2679" s="22">
        <v>302686.5090403338</v>
      </c>
      <c r="J2679" s="22">
        <v>614413.4909596662</v>
      </c>
      <c r="K2679" s="23">
        <v>2.9200000000000001E-12</v>
      </c>
    </row>
    <row r="2680" spans="1:11">
      <c r="A2680" s="20" t="s">
        <v>5434</v>
      </c>
      <c r="B2680" s="21" t="s">
        <v>24</v>
      </c>
      <c r="C2680" s="20" t="s">
        <v>111</v>
      </c>
      <c r="D2680" s="20" t="s">
        <v>112</v>
      </c>
      <c r="E2680" s="20" t="s">
        <v>213</v>
      </c>
      <c r="F2680" s="20" t="s">
        <v>5435</v>
      </c>
      <c r="G2680" s="22">
        <v>15.317452440033085</v>
      </c>
      <c r="H2680" s="22">
        <v>0.74009371070701779</v>
      </c>
      <c r="I2680" s="22">
        <v>94268.011126564641</v>
      </c>
      <c r="J2680" s="22">
        <v>268431.98887343536</v>
      </c>
      <c r="K2680" s="23">
        <v>5.6839999999999996E-12</v>
      </c>
    </row>
    <row r="2681" spans="1:11">
      <c r="A2681" s="20" t="s">
        <v>5436</v>
      </c>
      <c r="B2681" s="21" t="s">
        <v>24</v>
      </c>
      <c r="C2681" s="20" t="s">
        <v>113</v>
      </c>
      <c r="D2681" s="20" t="s">
        <v>114</v>
      </c>
      <c r="E2681" s="20" t="s">
        <v>213</v>
      </c>
      <c r="F2681" s="20" t="s">
        <v>5437</v>
      </c>
      <c r="G2681" s="22">
        <v>21.071391513803967</v>
      </c>
      <c r="H2681" s="22">
        <v>0.33995886552128191</v>
      </c>
      <c r="I2681" s="22">
        <v>356224.20027816412</v>
      </c>
      <c r="J2681" s="22">
        <v>183475.79972183585</v>
      </c>
      <c r="K2681" s="23">
        <v>1.6799999999999999E-12</v>
      </c>
    </row>
    <row r="2682" spans="1:11">
      <c r="A2682" s="20" t="s">
        <v>5438</v>
      </c>
      <c r="B2682" s="21" t="s">
        <v>24</v>
      </c>
      <c r="C2682" s="20" t="s">
        <v>111</v>
      </c>
      <c r="D2682" s="20" t="s">
        <v>112</v>
      </c>
      <c r="E2682" s="20" t="s">
        <v>381</v>
      </c>
      <c r="F2682" s="20" t="s">
        <v>5439</v>
      </c>
      <c r="G2682" s="22">
        <v>11.723763187479754</v>
      </c>
      <c r="H2682" s="22">
        <v>0.99000255998054565</v>
      </c>
      <c r="I2682" s="22">
        <v>31480.139082058249</v>
      </c>
      <c r="J2682" s="22">
        <v>3117339.8609179417</v>
      </c>
      <c r="K2682" s="23">
        <v>2.3928000000000001E-11</v>
      </c>
    </row>
    <row r="2683" spans="1:11">
      <c r="A2683" s="20" t="s">
        <v>5440</v>
      </c>
      <c r="B2683" s="21" t="s">
        <v>24</v>
      </c>
      <c r="C2683" s="20" t="s">
        <v>111</v>
      </c>
      <c r="D2683" s="20" t="s">
        <v>112</v>
      </c>
      <c r="E2683" s="20" t="s">
        <v>381</v>
      </c>
      <c r="F2683" s="20" t="s">
        <v>5441</v>
      </c>
      <c r="G2683" s="22">
        <v>11.723765314366309</v>
      </c>
      <c r="H2683" s="22">
        <v>0.99000241207466555</v>
      </c>
      <c r="I2683" s="22">
        <v>25553.984700973735</v>
      </c>
      <c r="J2683" s="22">
        <v>2530461.0152990264</v>
      </c>
      <c r="K2683" s="23">
        <v>4.4652E-11</v>
      </c>
    </row>
    <row r="2684" spans="1:11">
      <c r="A2684" s="20" t="s">
        <v>5442</v>
      </c>
      <c r="B2684" s="21" t="s">
        <v>24</v>
      </c>
      <c r="C2684" s="20" t="s">
        <v>111</v>
      </c>
      <c r="D2684" s="20" t="s">
        <v>112</v>
      </c>
      <c r="E2684" s="20" t="s">
        <v>381</v>
      </c>
      <c r="F2684" s="20" t="s">
        <v>5443</v>
      </c>
      <c r="G2684" s="22">
        <v>11.723761552725708</v>
      </c>
      <c r="H2684" s="22">
        <v>0.99000267366302441</v>
      </c>
      <c r="I2684" s="22">
        <v>36563.841446453705</v>
      </c>
      <c r="J2684" s="22">
        <v>3620798.1585535463</v>
      </c>
      <c r="K2684" s="23">
        <v>4.7051999999999999E-11</v>
      </c>
    </row>
    <row r="2685" spans="1:11">
      <c r="A2685" s="20" t="s">
        <v>5444</v>
      </c>
      <c r="B2685" s="21" t="s">
        <v>24</v>
      </c>
      <c r="C2685" s="20" t="s">
        <v>111</v>
      </c>
      <c r="D2685" s="20" t="s">
        <v>112</v>
      </c>
      <c r="E2685" s="20" t="s">
        <v>231</v>
      </c>
      <c r="F2685" s="20" t="s">
        <v>5445</v>
      </c>
      <c r="G2685" s="22">
        <v>17.476155636847356</v>
      </c>
      <c r="H2685" s="22">
        <v>0.58997526864761085</v>
      </c>
      <c r="I2685" s="22">
        <v>739766.62030598056</v>
      </c>
      <c r="J2685" s="22">
        <v>1064433.3796940194</v>
      </c>
      <c r="K2685" s="23">
        <v>1.8359999999999999E-11</v>
      </c>
    </row>
    <row r="2686" spans="1:11">
      <c r="A2686" s="20" t="s">
        <v>5446</v>
      </c>
      <c r="B2686" s="21" t="s">
        <v>24</v>
      </c>
      <c r="C2686" s="20" t="s">
        <v>111</v>
      </c>
      <c r="D2686" s="20" t="s">
        <v>112</v>
      </c>
      <c r="E2686" s="20" t="s">
        <v>200</v>
      </c>
      <c r="F2686" s="20" t="s">
        <v>5447</v>
      </c>
      <c r="G2686" s="22">
        <v>16.325436528723589</v>
      </c>
      <c r="H2686" s="22">
        <v>0.66999745975496605</v>
      </c>
      <c r="I2686" s="22">
        <v>755969.81919332372</v>
      </c>
      <c r="J2686" s="22">
        <v>1534830.1808066762</v>
      </c>
      <c r="K2686" s="23">
        <v>4.544E-11</v>
      </c>
    </row>
    <row r="2687" spans="1:11">
      <c r="A2687" s="20" t="s">
        <v>5448</v>
      </c>
      <c r="B2687" s="21" t="s">
        <v>24</v>
      </c>
      <c r="C2687" s="20" t="s">
        <v>111</v>
      </c>
      <c r="D2687" s="20" t="s">
        <v>112</v>
      </c>
      <c r="E2687" s="20" t="s">
        <v>197</v>
      </c>
      <c r="F2687" s="20" t="s">
        <v>5449</v>
      </c>
      <c r="G2687" s="22">
        <v>15.463605697151422</v>
      </c>
      <c r="H2687" s="22">
        <v>0.72993006278501937</v>
      </c>
      <c r="I2687" s="22">
        <v>144109.31849791366</v>
      </c>
      <c r="J2687" s="22">
        <v>389490.68150208634</v>
      </c>
      <c r="K2687" s="23">
        <v>3.32E-12</v>
      </c>
    </row>
    <row r="2688" spans="1:11">
      <c r="A2688" s="20" t="s">
        <v>5450</v>
      </c>
      <c r="B2688" s="21" t="s">
        <v>24</v>
      </c>
      <c r="C2688" s="20" t="s">
        <v>111</v>
      </c>
      <c r="D2688" s="20" t="s">
        <v>112</v>
      </c>
      <c r="E2688" s="20" t="s">
        <v>197</v>
      </c>
      <c r="F2688" s="20" t="s">
        <v>5451</v>
      </c>
      <c r="G2688" s="22">
        <v>14.888053747638043</v>
      </c>
      <c r="H2688" s="22">
        <v>0.76995453771640865</v>
      </c>
      <c r="I2688" s="22">
        <v>109570.65368567457</v>
      </c>
      <c r="J2688" s="22">
        <v>366729.34631432546</v>
      </c>
      <c r="K2688" s="23">
        <v>6.5000000000000002E-12</v>
      </c>
    </row>
    <row r="2689" spans="1:11">
      <c r="A2689" s="20" t="s">
        <v>5452</v>
      </c>
      <c r="B2689" s="21" t="s">
        <v>24</v>
      </c>
      <c r="C2689" s="20" t="s">
        <v>111</v>
      </c>
      <c r="D2689" s="20" t="s">
        <v>112</v>
      </c>
      <c r="E2689" s="20" t="s">
        <v>346</v>
      </c>
      <c r="F2689" s="20" t="s">
        <v>5453</v>
      </c>
      <c r="G2689" s="22">
        <v>11.867515066863247</v>
      </c>
      <c r="H2689" s="22">
        <v>0.98000590633774365</v>
      </c>
      <c r="I2689" s="22">
        <v>8502.9082058414206</v>
      </c>
      <c r="J2689" s="22">
        <v>416768.09179415856</v>
      </c>
      <c r="K2689" s="23">
        <v>4.4832000000000001E-12</v>
      </c>
    </row>
    <row r="2690" spans="1:11">
      <c r="A2690" s="20" t="s">
        <v>5454</v>
      </c>
      <c r="B2690" s="21" t="s">
        <v>24</v>
      </c>
      <c r="C2690" s="20" t="s">
        <v>111</v>
      </c>
      <c r="D2690" s="20" t="s">
        <v>112</v>
      </c>
      <c r="E2690" s="20" t="s">
        <v>381</v>
      </c>
      <c r="F2690" s="20" t="s">
        <v>5455</v>
      </c>
      <c r="G2690" s="22">
        <v>12.442791325639403</v>
      </c>
      <c r="H2690" s="22">
        <v>0.94000060322396362</v>
      </c>
      <c r="I2690" s="22">
        <v>786586.09179415938</v>
      </c>
      <c r="J2690" s="22">
        <v>12323313.908205841</v>
      </c>
      <c r="K2690" s="23">
        <v>4.6836000000000002E-10</v>
      </c>
    </row>
    <row r="2691" spans="1:11">
      <c r="A2691" s="20" t="s">
        <v>5456</v>
      </c>
      <c r="B2691" s="21" t="s">
        <v>24</v>
      </c>
      <c r="C2691" s="20" t="s">
        <v>113</v>
      </c>
      <c r="D2691" s="20" t="s">
        <v>114</v>
      </c>
      <c r="E2691" s="20" t="s">
        <v>197</v>
      </c>
      <c r="F2691" s="20" t="s">
        <v>5329</v>
      </c>
      <c r="G2691" s="22">
        <v>22.94184030979163</v>
      </c>
      <c r="H2691" s="22">
        <v>0.20988593116887141</v>
      </c>
      <c r="I2691" s="22">
        <v>428478.85952712101</v>
      </c>
      <c r="J2691" s="22">
        <v>113821.14047287896</v>
      </c>
      <c r="K2691" s="23">
        <v>2E-14</v>
      </c>
    </row>
    <row r="2692" spans="1:11">
      <c r="A2692" s="20" t="s">
        <v>5457</v>
      </c>
      <c r="B2692" s="21" t="s">
        <v>24</v>
      </c>
      <c r="C2692" s="20" t="s">
        <v>113</v>
      </c>
      <c r="D2692" s="20" t="s">
        <v>114</v>
      </c>
      <c r="E2692" s="20" t="s">
        <v>213</v>
      </c>
      <c r="F2692" s="20" t="s">
        <v>547</v>
      </c>
      <c r="G2692" s="22">
        <v>21.0710818486961</v>
      </c>
      <c r="H2692" s="22">
        <v>0.33998039995159257</v>
      </c>
      <c r="I2692" s="22">
        <v>255625.59109874821</v>
      </c>
      <c r="J2692" s="22">
        <v>131674.40890125179</v>
      </c>
      <c r="K2692" s="23">
        <v>3.7600000000000001E-12</v>
      </c>
    </row>
    <row r="2693" spans="1:11">
      <c r="A2693" s="20" t="s">
        <v>5458</v>
      </c>
      <c r="B2693" s="21" t="s">
        <v>24</v>
      </c>
      <c r="C2693" s="20" t="s">
        <v>111</v>
      </c>
      <c r="D2693" s="20" t="s">
        <v>112</v>
      </c>
      <c r="E2693" s="20" t="s">
        <v>394</v>
      </c>
      <c r="F2693" s="20" t="s">
        <v>5459</v>
      </c>
      <c r="G2693" s="22">
        <v>17.475885602859929</v>
      </c>
      <c r="H2693" s="22">
        <v>0.58999404708901748</v>
      </c>
      <c r="I2693" s="22">
        <v>630794.15855354664</v>
      </c>
      <c r="J2693" s="22">
        <v>907705.84144645336</v>
      </c>
      <c r="K2693" s="23">
        <v>5.8599999999999997E-12</v>
      </c>
    </row>
    <row r="2694" spans="1:11">
      <c r="A2694" s="20" t="s">
        <v>5460</v>
      </c>
      <c r="B2694" s="21" t="s">
        <v>24</v>
      </c>
      <c r="C2694" s="20" t="s">
        <v>113</v>
      </c>
      <c r="D2694" s="20" t="s">
        <v>114</v>
      </c>
      <c r="E2694" s="20" t="s">
        <v>236</v>
      </c>
      <c r="F2694" s="20" t="s">
        <v>5461</v>
      </c>
      <c r="G2694" s="22">
        <v>19.630981169474726</v>
      </c>
      <c r="H2694" s="22">
        <v>0.44012648334668114</v>
      </c>
      <c r="I2694" s="22">
        <v>282456.18915159936</v>
      </c>
      <c r="J2694" s="22">
        <v>222043.81084840064</v>
      </c>
      <c r="K2694" s="23">
        <v>6.3799999999999999E-12</v>
      </c>
    </row>
    <row r="2695" spans="1:11">
      <c r="A2695" s="20" t="s">
        <v>5462</v>
      </c>
      <c r="B2695" s="21" t="s">
        <v>24</v>
      </c>
      <c r="C2695" s="20" t="s">
        <v>111</v>
      </c>
      <c r="D2695" s="20" t="s">
        <v>112</v>
      </c>
      <c r="E2695" s="20" t="s">
        <v>346</v>
      </c>
      <c r="F2695" s="20" t="s">
        <v>5463</v>
      </c>
      <c r="G2695" s="22">
        <v>17.187823129251701</v>
      </c>
      <c r="H2695" s="22">
        <v>0.61002620797971485</v>
      </c>
      <c r="I2695" s="22">
        <v>802566.06397774688</v>
      </c>
      <c r="J2695" s="22">
        <v>1255433.9360222532</v>
      </c>
      <c r="K2695" s="23">
        <v>3.288E-11</v>
      </c>
    </row>
    <row r="2696" spans="1:11">
      <c r="A2696" s="20" t="s">
        <v>5464</v>
      </c>
      <c r="B2696" s="21" t="s">
        <v>24</v>
      </c>
      <c r="C2696" s="20" t="s">
        <v>113</v>
      </c>
      <c r="D2696" s="20" t="s">
        <v>114</v>
      </c>
      <c r="E2696" s="20" t="s">
        <v>261</v>
      </c>
      <c r="F2696" s="20" t="s">
        <v>5465</v>
      </c>
      <c r="G2696" s="22">
        <v>21.933288572579563</v>
      </c>
      <c r="H2696" s="22">
        <v>0.28002165698334058</v>
      </c>
      <c r="I2696" s="22">
        <v>536167.87204450625</v>
      </c>
      <c r="J2696" s="22">
        <v>208532.12795549372</v>
      </c>
      <c r="K2696" s="23">
        <v>3.7200000000000003E-12</v>
      </c>
    </row>
    <row r="2697" spans="1:11">
      <c r="A2697" s="20" t="s">
        <v>5466</v>
      </c>
      <c r="B2697" s="21" t="s">
        <v>24</v>
      </c>
      <c r="C2697" s="20" t="s">
        <v>113</v>
      </c>
      <c r="D2697" s="20" t="s">
        <v>114</v>
      </c>
      <c r="E2697" s="20" t="s">
        <v>261</v>
      </c>
      <c r="F2697" s="20" t="s">
        <v>5467</v>
      </c>
      <c r="G2697" s="22">
        <v>24.953546712802769</v>
      </c>
      <c r="H2697" s="22">
        <v>6.9989797440697624E-2</v>
      </c>
      <c r="I2697" s="22">
        <v>1827656.050069541</v>
      </c>
      <c r="J2697" s="22">
        <v>137543.94993045897</v>
      </c>
      <c r="K2697" s="23">
        <v>2.638E-11</v>
      </c>
    </row>
    <row r="2698" spans="1:11">
      <c r="A2698" s="20" t="s">
        <v>5468</v>
      </c>
      <c r="B2698" s="21" t="s">
        <v>24</v>
      </c>
      <c r="C2698" s="20" t="s">
        <v>113</v>
      </c>
      <c r="D2698" s="20" t="s">
        <v>114</v>
      </c>
      <c r="E2698" s="20" t="s">
        <v>213</v>
      </c>
      <c r="F2698" s="20" t="s">
        <v>5469</v>
      </c>
      <c r="G2698" s="22">
        <v>20.925553319919516</v>
      </c>
      <c r="H2698" s="22">
        <v>0.35010060362173051</v>
      </c>
      <c r="I2698" s="22">
        <v>226099.99999999997</v>
      </c>
      <c r="J2698" s="22">
        <v>121800.00000000004</v>
      </c>
      <c r="K2698" s="23">
        <v>0</v>
      </c>
    </row>
    <row r="2699" spans="1:11">
      <c r="A2699" s="20" t="s">
        <v>5470</v>
      </c>
      <c r="B2699" s="21" t="s">
        <v>24</v>
      </c>
      <c r="C2699" s="20" t="s">
        <v>111</v>
      </c>
      <c r="D2699" s="20" t="s">
        <v>112</v>
      </c>
      <c r="E2699" s="20" t="s">
        <v>3531</v>
      </c>
      <c r="F2699" s="20" t="s">
        <v>5471</v>
      </c>
      <c r="G2699" s="22">
        <v>18.050277427490542</v>
      </c>
      <c r="H2699" s="22">
        <v>0.5500502484359846</v>
      </c>
      <c r="I2699" s="22">
        <v>356810.15299026424</v>
      </c>
      <c r="J2699" s="22">
        <v>436189.84700973576</v>
      </c>
      <c r="K2699" s="23">
        <v>3.6799999999999997E-12</v>
      </c>
    </row>
    <row r="2700" spans="1:11">
      <c r="A2700" s="20" t="s">
        <v>5472</v>
      </c>
      <c r="B2700" s="21" t="s">
        <v>24</v>
      </c>
      <c r="C2700" s="20" t="s">
        <v>111</v>
      </c>
      <c r="D2700" s="20" t="s">
        <v>112</v>
      </c>
      <c r="E2700" s="20" t="s">
        <v>904</v>
      </c>
      <c r="F2700" s="20" t="s">
        <v>5473</v>
      </c>
      <c r="G2700" s="22">
        <v>14.023953212408882</v>
      </c>
      <c r="H2700" s="22">
        <v>0.83004497827476487</v>
      </c>
      <c r="I2700" s="22">
        <v>100256.4673157162</v>
      </c>
      <c r="J2700" s="22">
        <v>489643.5326842838</v>
      </c>
      <c r="K2700" s="23">
        <v>3.9200000000000003E-12</v>
      </c>
    </row>
    <row r="2701" spans="1:11">
      <c r="A2701" s="20" t="s">
        <v>5474</v>
      </c>
      <c r="B2701" s="21" t="s">
        <v>24</v>
      </c>
      <c r="C2701" s="20" t="s">
        <v>113</v>
      </c>
      <c r="D2701" s="20" t="s">
        <v>114</v>
      </c>
      <c r="E2701" s="20" t="s">
        <v>197</v>
      </c>
      <c r="F2701" s="20" t="s">
        <v>5475</v>
      </c>
      <c r="G2701" s="22">
        <v>19.346311947752593</v>
      </c>
      <c r="H2701" s="22">
        <v>0.45992267400886006</v>
      </c>
      <c r="I2701" s="22">
        <v>281164.2559109875</v>
      </c>
      <c r="J2701" s="22">
        <v>239435.74408901256</v>
      </c>
      <c r="K2701" s="23">
        <v>1.9019999999999999E-11</v>
      </c>
    </row>
    <row r="2702" spans="1:11">
      <c r="A2702" s="20" t="s">
        <v>5476</v>
      </c>
      <c r="B2702" s="21" t="s">
        <v>24</v>
      </c>
      <c r="C2702" s="20" t="s">
        <v>113</v>
      </c>
      <c r="D2702" s="20" t="s">
        <v>114</v>
      </c>
      <c r="E2702" s="20" t="s">
        <v>213</v>
      </c>
      <c r="F2702" s="20" t="s">
        <v>5477</v>
      </c>
      <c r="G2702" s="22">
        <v>18.911300919842311</v>
      </c>
      <c r="H2702" s="22">
        <v>0.49017378860623706</v>
      </c>
      <c r="I2702" s="22">
        <v>155191.09874826143</v>
      </c>
      <c r="J2702" s="22">
        <v>149208.90125173857</v>
      </c>
      <c r="K2702" s="23">
        <v>6.8199999999999996E-12</v>
      </c>
    </row>
    <row r="2703" spans="1:11">
      <c r="A2703" s="20" t="s">
        <v>5478</v>
      </c>
      <c r="B2703" s="21" t="s">
        <v>24</v>
      </c>
      <c r="C2703" s="20" t="s">
        <v>113</v>
      </c>
      <c r="D2703" s="20" t="s">
        <v>114</v>
      </c>
      <c r="E2703" s="20" t="s">
        <v>213</v>
      </c>
      <c r="F2703" s="20" t="s">
        <v>5479</v>
      </c>
      <c r="G2703" s="22">
        <v>21.50171106779294</v>
      </c>
      <c r="H2703" s="22">
        <v>0.3100340008488916</v>
      </c>
      <c r="I2703" s="22">
        <v>318557.30180806678</v>
      </c>
      <c r="J2703" s="22">
        <v>143142.69819193325</v>
      </c>
      <c r="K2703" s="23">
        <v>3.4600000000000002E-12</v>
      </c>
    </row>
    <row r="2704" spans="1:11">
      <c r="A2704" s="20" t="s">
        <v>5480</v>
      </c>
      <c r="B2704" s="21" t="s">
        <v>24</v>
      </c>
      <c r="C2704" s="20" t="s">
        <v>111</v>
      </c>
      <c r="D2704" s="20" t="s">
        <v>112</v>
      </c>
      <c r="E2704" s="20" t="s">
        <v>222</v>
      </c>
      <c r="F2704" s="20" t="s">
        <v>5481</v>
      </c>
      <c r="G2704" s="22">
        <v>18.482251494930235</v>
      </c>
      <c r="H2704" s="22">
        <v>0.52001032719539397</v>
      </c>
      <c r="I2704" s="22">
        <v>553860.08344923484</v>
      </c>
      <c r="J2704" s="22">
        <v>600039.91655076516</v>
      </c>
      <c r="K2704" s="23">
        <v>7.0000000000000005E-13</v>
      </c>
    </row>
    <row r="2705" spans="1:11">
      <c r="A2705" s="20" t="s">
        <v>5482</v>
      </c>
      <c r="B2705" s="21" t="s">
        <v>24</v>
      </c>
      <c r="C2705" s="20" t="s">
        <v>113</v>
      </c>
      <c r="D2705" s="20" t="s">
        <v>114</v>
      </c>
      <c r="E2705" s="20" t="s">
        <v>213</v>
      </c>
      <c r="F2705" s="20" t="s">
        <v>5483</v>
      </c>
      <c r="G2705" s="22">
        <v>22.506821392532796</v>
      </c>
      <c r="H2705" s="22">
        <v>0.24013759439966653</v>
      </c>
      <c r="I2705" s="22">
        <v>376511.82197496522</v>
      </c>
      <c r="J2705" s="22">
        <v>118988.17802503477</v>
      </c>
      <c r="K2705" s="23">
        <v>3.3000000000000001E-12</v>
      </c>
    </row>
    <row r="2706" spans="1:11">
      <c r="A2706" s="20" t="s">
        <v>5484</v>
      </c>
      <c r="B2706" s="21" t="s">
        <v>24</v>
      </c>
      <c r="C2706" s="20" t="s">
        <v>111</v>
      </c>
      <c r="D2706" s="20" t="s">
        <v>112</v>
      </c>
      <c r="E2706" s="20" t="s">
        <v>346</v>
      </c>
      <c r="F2706" s="20" t="s">
        <v>5485</v>
      </c>
      <c r="G2706" s="22">
        <v>14.168384527104571</v>
      </c>
      <c r="H2706" s="22">
        <v>0.82000107600107297</v>
      </c>
      <c r="I2706" s="22">
        <v>1333162.030598053</v>
      </c>
      <c r="J2706" s="22">
        <v>6073337.9694019472</v>
      </c>
      <c r="K2706" s="23">
        <v>4.1000000000000001E-11</v>
      </c>
    </row>
    <row r="2707" spans="1:11">
      <c r="A2707" s="20" t="s">
        <v>5486</v>
      </c>
      <c r="B2707" s="21" t="s">
        <v>24</v>
      </c>
      <c r="C2707" s="20" t="s">
        <v>111</v>
      </c>
      <c r="D2707" s="20" t="s">
        <v>112</v>
      </c>
      <c r="E2707" s="20" t="s">
        <v>213</v>
      </c>
      <c r="F2707" s="20" t="s">
        <v>3963</v>
      </c>
      <c r="G2707" s="22">
        <v>18.482512772875058</v>
      </c>
      <c r="H2707" s="22">
        <v>0.51999215765820184</v>
      </c>
      <c r="I2707" s="22">
        <v>206691.3769123783</v>
      </c>
      <c r="J2707" s="22">
        <v>223908.6230876217</v>
      </c>
      <c r="K2707" s="23">
        <v>4.36E-12</v>
      </c>
    </row>
    <row r="2708" spans="1:11">
      <c r="A2708" s="20" t="s">
        <v>5487</v>
      </c>
      <c r="B2708" s="21" t="s">
        <v>24</v>
      </c>
      <c r="C2708" s="20" t="s">
        <v>111</v>
      </c>
      <c r="D2708" s="20" t="s">
        <v>112</v>
      </c>
      <c r="E2708" s="20" t="s">
        <v>213</v>
      </c>
      <c r="F2708" s="20" t="s">
        <v>5488</v>
      </c>
      <c r="G2708" s="22">
        <v>16.903189910979229</v>
      </c>
      <c r="H2708" s="22">
        <v>0.62981989492494928</v>
      </c>
      <c r="I2708" s="22">
        <v>99800.556328233681</v>
      </c>
      <c r="J2708" s="22">
        <v>169799.44367176632</v>
      </c>
      <c r="K2708" s="23">
        <v>2.8679999999999999E-12</v>
      </c>
    </row>
    <row r="2709" spans="1:11">
      <c r="A2709" s="20" t="s">
        <v>5489</v>
      </c>
      <c r="B2709" s="21" t="s">
        <v>24</v>
      </c>
      <c r="C2709" s="20" t="s">
        <v>111</v>
      </c>
      <c r="D2709" s="20" t="s">
        <v>112</v>
      </c>
      <c r="E2709" s="20" t="s">
        <v>197</v>
      </c>
      <c r="F2709" s="20" t="s">
        <v>5490</v>
      </c>
      <c r="G2709" s="22">
        <v>18.338269909768538</v>
      </c>
      <c r="H2709" s="22">
        <v>0.53002295481442718</v>
      </c>
      <c r="I2709" s="22">
        <v>239594.29763560503</v>
      </c>
      <c r="J2709" s="22">
        <v>270205.70236439497</v>
      </c>
      <c r="K2709" s="23">
        <v>1E-13</v>
      </c>
    </row>
    <row r="2710" spans="1:11">
      <c r="A2710" s="20" t="s">
        <v>5491</v>
      </c>
      <c r="B2710" s="21" t="s">
        <v>24</v>
      </c>
      <c r="C2710" s="20" t="s">
        <v>113</v>
      </c>
      <c r="D2710" s="20" t="s">
        <v>114</v>
      </c>
      <c r="E2710" s="20" t="s">
        <v>213</v>
      </c>
      <c r="F2710" s="20" t="s">
        <v>5492</v>
      </c>
      <c r="G2710" s="22">
        <v>19.345284015852048</v>
      </c>
      <c r="H2710" s="22">
        <v>0.45999415745117889</v>
      </c>
      <c r="I2710" s="22">
        <v>204392.21140472879</v>
      </c>
      <c r="J2710" s="22">
        <v>174107.78859527121</v>
      </c>
      <c r="K2710" s="23">
        <v>3.0200000000000001E-12</v>
      </c>
    </row>
    <row r="2711" spans="1:11">
      <c r="A2711" s="20" t="s">
        <v>5493</v>
      </c>
      <c r="B2711" s="21" t="s">
        <v>24</v>
      </c>
      <c r="C2711" s="20" t="s">
        <v>113</v>
      </c>
      <c r="D2711" s="20" t="s">
        <v>114</v>
      </c>
      <c r="E2711" s="20" t="s">
        <v>5494</v>
      </c>
      <c r="F2711" s="20" t="s">
        <v>5495</v>
      </c>
      <c r="G2711" s="22">
        <v>21.500546249089584</v>
      </c>
      <c r="H2711" s="22">
        <v>0.31011500354036275</v>
      </c>
      <c r="I2711" s="22">
        <v>378884.84005563275</v>
      </c>
      <c r="J2711" s="22">
        <v>170315.15994436722</v>
      </c>
      <c r="K2711" s="23">
        <v>2.5400000000000001E-12</v>
      </c>
    </row>
    <row r="2712" spans="1:11">
      <c r="A2712" s="20" t="s">
        <v>5496</v>
      </c>
      <c r="B2712" s="21" t="s">
        <v>24</v>
      </c>
      <c r="C2712" s="20" t="s">
        <v>113</v>
      </c>
      <c r="D2712" s="20" t="s">
        <v>114</v>
      </c>
      <c r="E2712" s="20" t="s">
        <v>660</v>
      </c>
      <c r="F2712" s="20" t="s">
        <v>5497</v>
      </c>
      <c r="G2712" s="22">
        <v>22.797669651526594</v>
      </c>
      <c r="H2712" s="22">
        <v>0.21991170712610619</v>
      </c>
      <c r="I2712" s="22">
        <v>723063.83866481215</v>
      </c>
      <c r="J2712" s="22">
        <v>203836.16133518782</v>
      </c>
      <c r="K2712" s="23">
        <v>3.4399999999999999E-12</v>
      </c>
    </row>
    <row r="2713" spans="1:11">
      <c r="A2713" s="20" t="s">
        <v>5498</v>
      </c>
      <c r="B2713" s="21" t="s">
        <v>24</v>
      </c>
      <c r="C2713" s="20" t="s">
        <v>113</v>
      </c>
      <c r="D2713" s="20" t="s">
        <v>114</v>
      </c>
      <c r="E2713" s="20" t="s">
        <v>261</v>
      </c>
      <c r="F2713" s="20" t="s">
        <v>5499</v>
      </c>
      <c r="G2713" s="22">
        <v>22.930825207393394</v>
      </c>
      <c r="H2713" s="22">
        <v>0.21065193272646782</v>
      </c>
      <c r="I2713" s="22">
        <v>542361.05702364398</v>
      </c>
      <c r="J2713" s="22">
        <v>144738.94297635605</v>
      </c>
      <c r="K2713" s="23">
        <v>7.1999999999999996E-13</v>
      </c>
    </row>
    <row r="2714" spans="1:11">
      <c r="A2714" s="20" t="s">
        <v>5500</v>
      </c>
      <c r="B2714" s="21" t="s">
        <v>24</v>
      </c>
      <c r="C2714" s="20" t="s">
        <v>111</v>
      </c>
      <c r="D2714" s="20" t="s">
        <v>112</v>
      </c>
      <c r="E2714" s="20" t="s">
        <v>1085</v>
      </c>
      <c r="F2714" s="20" t="s">
        <v>5501</v>
      </c>
      <c r="G2714" s="22">
        <v>11.86763113860885</v>
      </c>
      <c r="H2714" s="22">
        <v>0.97999783458909251</v>
      </c>
      <c r="I2714" s="22">
        <v>335902.36439499276</v>
      </c>
      <c r="J2714" s="22">
        <v>16457397.635605007</v>
      </c>
      <c r="K2714" s="23">
        <v>8.1720000000000003E-11</v>
      </c>
    </row>
    <row r="2715" spans="1:11">
      <c r="A2715" s="20" t="s">
        <v>5502</v>
      </c>
      <c r="B2715" s="21" t="s">
        <v>24</v>
      </c>
      <c r="C2715" s="20" t="s">
        <v>111</v>
      </c>
      <c r="D2715" s="20" t="s">
        <v>112</v>
      </c>
      <c r="E2715" s="20" t="s">
        <v>213</v>
      </c>
      <c r="F2715" s="20" t="s">
        <v>4502</v>
      </c>
      <c r="G2715" s="22">
        <v>20.027301878149334</v>
      </c>
      <c r="H2715" s="22">
        <v>0.41256593336930919</v>
      </c>
      <c r="I2715" s="22">
        <v>256473.71349095958</v>
      </c>
      <c r="J2715" s="22">
        <v>180126.28650904039</v>
      </c>
      <c r="K2715" s="23">
        <v>4.7999999999999997E-12</v>
      </c>
    </row>
    <row r="2716" spans="1:11">
      <c r="A2716" s="20" t="s">
        <v>5503</v>
      </c>
      <c r="B2716" s="21" t="s">
        <v>24</v>
      </c>
      <c r="C2716" s="20" t="s">
        <v>113</v>
      </c>
      <c r="D2716" s="20" t="s">
        <v>114</v>
      </c>
      <c r="E2716" s="20" t="s">
        <v>213</v>
      </c>
      <c r="F2716" s="20" t="s">
        <v>5504</v>
      </c>
      <c r="G2716" s="22">
        <v>19.344945981944651</v>
      </c>
      <c r="H2716" s="22">
        <v>0.46001766467700622</v>
      </c>
      <c r="I2716" s="22">
        <v>364866.06397774688</v>
      </c>
      <c r="J2716" s="22">
        <v>310833.93602225312</v>
      </c>
      <c r="K2716" s="23">
        <v>1.8600000000000002E-12</v>
      </c>
    </row>
    <row r="2717" spans="1:11">
      <c r="A2717" s="20" t="s">
        <v>5505</v>
      </c>
      <c r="B2717" s="21" t="s">
        <v>24</v>
      </c>
      <c r="C2717" s="20" t="s">
        <v>111</v>
      </c>
      <c r="D2717" s="20" t="s">
        <v>112</v>
      </c>
      <c r="E2717" s="20" t="s">
        <v>213</v>
      </c>
      <c r="F2717" s="20" t="s">
        <v>5506</v>
      </c>
      <c r="G2717" s="22">
        <v>18.770010845986985</v>
      </c>
      <c r="H2717" s="22">
        <v>0.49999924575890237</v>
      </c>
      <c r="I2717" s="22">
        <v>276600.41724617517</v>
      </c>
      <c r="J2717" s="22">
        <v>276599.58275382477</v>
      </c>
      <c r="K2717" s="23">
        <v>3.5E-12</v>
      </c>
    </row>
    <row r="2718" spans="1:11">
      <c r="A2718" s="20" t="s">
        <v>5507</v>
      </c>
      <c r="B2718" s="21" t="s">
        <v>24</v>
      </c>
      <c r="C2718" s="20" t="s">
        <v>111</v>
      </c>
      <c r="D2718" s="20" t="s">
        <v>112</v>
      </c>
      <c r="E2718" s="20" t="s">
        <v>200</v>
      </c>
      <c r="F2718" s="20" t="s">
        <v>5508</v>
      </c>
      <c r="G2718" s="22">
        <v>18.19498429789143</v>
      </c>
      <c r="H2718" s="22">
        <v>0.53998718373494925</v>
      </c>
      <c r="I2718" s="22">
        <v>512684.28372739907</v>
      </c>
      <c r="J2718" s="22">
        <v>601815.71627260093</v>
      </c>
      <c r="K2718" s="23">
        <v>2.38E-12</v>
      </c>
    </row>
    <row r="2719" spans="1:11">
      <c r="A2719" s="20" t="s">
        <v>5509</v>
      </c>
      <c r="B2719" s="21" t="s">
        <v>24</v>
      </c>
      <c r="C2719" s="20" t="s">
        <v>111</v>
      </c>
      <c r="D2719" s="20" t="s">
        <v>112</v>
      </c>
      <c r="E2719" s="20" t="s">
        <v>222</v>
      </c>
      <c r="F2719" s="20" t="s">
        <v>5510</v>
      </c>
      <c r="G2719" s="22">
        <v>14.599388472710595</v>
      </c>
      <c r="H2719" s="22">
        <v>0.79002861803125213</v>
      </c>
      <c r="I2719" s="22">
        <v>137342.28094575799</v>
      </c>
      <c r="J2719" s="22">
        <v>516757.71905424201</v>
      </c>
      <c r="K2719" s="23">
        <v>4E-14</v>
      </c>
    </row>
    <row r="2720" spans="1:11">
      <c r="A2720" s="20" t="s">
        <v>5511</v>
      </c>
      <c r="B2720" s="21" t="s">
        <v>24</v>
      </c>
      <c r="C2720" s="20" t="s">
        <v>113</v>
      </c>
      <c r="D2720" s="20" t="s">
        <v>114</v>
      </c>
      <c r="E2720" s="20" t="s">
        <v>213</v>
      </c>
      <c r="F2720" s="20" t="s">
        <v>5512</v>
      </c>
      <c r="G2720" s="22">
        <v>20.926690466190678</v>
      </c>
      <c r="H2720" s="22">
        <v>0.35002152529967473</v>
      </c>
      <c r="I2720" s="22">
        <v>309519.74965229485</v>
      </c>
      <c r="J2720" s="22">
        <v>166680.25034770509</v>
      </c>
      <c r="K2720" s="23">
        <v>2.0999999999999999E-12</v>
      </c>
    </row>
    <row r="2721" spans="1:11">
      <c r="A2721" s="20" t="s">
        <v>5513</v>
      </c>
      <c r="B2721" s="21" t="s">
        <v>24</v>
      </c>
      <c r="C2721" s="20" t="s">
        <v>111</v>
      </c>
      <c r="D2721" s="20" t="s">
        <v>112</v>
      </c>
      <c r="E2721" s="20" t="s">
        <v>213</v>
      </c>
      <c r="F2721" s="20" t="s">
        <v>5514</v>
      </c>
      <c r="G2721" s="22">
        <v>18.049524400330853</v>
      </c>
      <c r="H2721" s="22">
        <v>0.55010261471969035</v>
      </c>
      <c r="I2721" s="22">
        <v>217570.37552155775</v>
      </c>
      <c r="J2721" s="22">
        <v>266029.62447844225</v>
      </c>
      <c r="K2721" s="23">
        <v>4.0399999999999997E-12</v>
      </c>
    </row>
    <row r="2722" spans="1:11">
      <c r="A2722" s="20" t="s">
        <v>5515</v>
      </c>
      <c r="B2722" s="21" t="s">
        <v>24</v>
      </c>
      <c r="C2722" s="20" t="s">
        <v>113</v>
      </c>
      <c r="D2722" s="20" t="s">
        <v>114</v>
      </c>
      <c r="E2722" s="20" t="s">
        <v>213</v>
      </c>
      <c r="F2722" s="20" t="s">
        <v>5516</v>
      </c>
      <c r="G2722" s="22">
        <v>19.489599669830788</v>
      </c>
      <c r="H2722" s="22">
        <v>0.4499582983427825</v>
      </c>
      <c r="I2722" s="22">
        <v>266550.20862308756</v>
      </c>
      <c r="J2722" s="22">
        <v>218049.79137691241</v>
      </c>
      <c r="K2722" s="23">
        <v>5.4400000000000002E-12</v>
      </c>
    </row>
    <row r="2723" spans="1:11">
      <c r="A2723" s="20" t="s">
        <v>5517</v>
      </c>
      <c r="B2723" s="21" t="s">
        <v>24</v>
      </c>
      <c r="C2723" s="20" t="s">
        <v>113</v>
      </c>
      <c r="D2723" s="20" t="s">
        <v>114</v>
      </c>
      <c r="E2723" s="20" t="s">
        <v>261</v>
      </c>
      <c r="F2723" s="20" t="s">
        <v>5518</v>
      </c>
      <c r="G2723" s="22">
        <v>21.356065463134808</v>
      </c>
      <c r="H2723" s="22">
        <v>0.32016234609632771</v>
      </c>
      <c r="I2723" s="22">
        <v>402939.7774687066</v>
      </c>
      <c r="J2723" s="22">
        <v>189760.22253129343</v>
      </c>
      <c r="K2723" s="23">
        <v>6.6600000000000003E-12</v>
      </c>
    </row>
    <row r="2724" spans="1:11">
      <c r="A2724" s="20" t="s">
        <v>5519</v>
      </c>
      <c r="B2724" s="21" t="s">
        <v>24</v>
      </c>
      <c r="C2724" s="20" t="s">
        <v>113</v>
      </c>
      <c r="D2724" s="20" t="s">
        <v>114</v>
      </c>
      <c r="E2724" s="20" t="s">
        <v>660</v>
      </c>
      <c r="F2724" s="20" t="s">
        <v>5520</v>
      </c>
      <c r="G2724" s="22">
        <v>22.365166312809624</v>
      </c>
      <c r="H2724" s="22">
        <v>0.24998843443604846</v>
      </c>
      <c r="I2724" s="22">
        <v>1589649.5132127954</v>
      </c>
      <c r="J2724" s="22">
        <v>529850.48678720475</v>
      </c>
      <c r="K2724" s="23">
        <v>1.2189999999999999E-10</v>
      </c>
    </row>
    <row r="2725" spans="1:11">
      <c r="A2725" s="20" t="s">
        <v>5521</v>
      </c>
      <c r="B2725" s="21" t="s">
        <v>24</v>
      </c>
      <c r="C2725" s="20" t="s">
        <v>111</v>
      </c>
      <c r="D2725" s="20" t="s">
        <v>112</v>
      </c>
      <c r="E2725" s="20" t="s">
        <v>197</v>
      </c>
      <c r="F2725" s="20" t="s">
        <v>5522</v>
      </c>
      <c r="G2725" s="22">
        <v>17.763224005582693</v>
      </c>
      <c r="H2725" s="22">
        <v>0.5700122388329143</v>
      </c>
      <c r="I2725" s="22">
        <v>246468.98470097352</v>
      </c>
      <c r="J2725" s="22">
        <v>326731.01529902645</v>
      </c>
      <c r="K2725" s="23">
        <v>6.1199999999999998E-12</v>
      </c>
    </row>
    <row r="2726" spans="1:11">
      <c r="A2726" s="20" t="s">
        <v>5523</v>
      </c>
      <c r="B2726" s="21" t="s">
        <v>24</v>
      </c>
      <c r="C2726" s="20" t="s">
        <v>113</v>
      </c>
      <c r="D2726" s="20" t="s">
        <v>114</v>
      </c>
      <c r="E2726" s="20" t="s">
        <v>200</v>
      </c>
      <c r="F2726" s="20" t="s">
        <v>5524</v>
      </c>
      <c r="G2726" s="22">
        <v>20.639096100109342</v>
      </c>
      <c r="H2726" s="22">
        <v>0.37002113351117238</v>
      </c>
      <c r="I2726" s="22">
        <v>518535.60500695399</v>
      </c>
      <c r="J2726" s="22">
        <v>304564.39499304601</v>
      </c>
      <c r="K2726" s="23">
        <v>1.48E-12</v>
      </c>
    </row>
    <row r="2727" spans="1:11">
      <c r="A2727" s="20" t="s">
        <v>5525</v>
      </c>
      <c r="B2727" s="21" t="s">
        <v>24</v>
      </c>
      <c r="C2727" s="20" t="s">
        <v>111</v>
      </c>
      <c r="D2727" s="20" t="s">
        <v>112</v>
      </c>
      <c r="E2727" s="20" t="s">
        <v>346</v>
      </c>
      <c r="F2727" s="20" t="s">
        <v>5526</v>
      </c>
      <c r="G2727" s="22">
        <v>12.586615449947882</v>
      </c>
      <c r="H2727" s="22">
        <v>0.92999892559472308</v>
      </c>
      <c r="I2727" s="22">
        <v>362647.5660639776</v>
      </c>
      <c r="J2727" s="22">
        <v>4817952.4339360222</v>
      </c>
      <c r="K2727" s="23">
        <v>1.9520000000000001E-11</v>
      </c>
    </row>
    <row r="2728" spans="1:11">
      <c r="A2728" s="20" t="s">
        <v>5527</v>
      </c>
      <c r="B2728" s="21" t="s">
        <v>24</v>
      </c>
      <c r="C2728" s="20" t="s">
        <v>113</v>
      </c>
      <c r="D2728" s="20" t="s">
        <v>114</v>
      </c>
      <c r="E2728" s="20" t="s">
        <v>319</v>
      </c>
      <c r="F2728" s="20" t="s">
        <v>5528</v>
      </c>
      <c r="G2728" s="22">
        <v>23.772463156908227</v>
      </c>
      <c r="H2728" s="22">
        <v>0.15212356349734171</v>
      </c>
      <c r="I2728" s="22">
        <v>1302775.7107093185</v>
      </c>
      <c r="J2728" s="22">
        <v>233740.28929068151</v>
      </c>
      <c r="K2728" s="23">
        <v>4.4760000000000002E-11</v>
      </c>
    </row>
    <row r="2729" spans="1:11">
      <c r="A2729" s="20" t="s">
        <v>5529</v>
      </c>
      <c r="B2729" s="21" t="s">
        <v>24</v>
      </c>
      <c r="C2729" s="20" t="s">
        <v>113</v>
      </c>
      <c r="D2729" s="20" t="s">
        <v>114</v>
      </c>
      <c r="E2729" s="20" t="s">
        <v>474</v>
      </c>
      <c r="F2729" s="20" t="s">
        <v>5530</v>
      </c>
      <c r="G2729" s="22">
        <v>19.777647775746495</v>
      </c>
      <c r="H2729" s="22">
        <v>0.4299271365962104</v>
      </c>
      <c r="I2729" s="22">
        <v>467744.78442280937</v>
      </c>
      <c r="J2729" s="22">
        <v>352755.21557719063</v>
      </c>
      <c r="K2729" s="23">
        <v>6.5799999999999998E-12</v>
      </c>
    </row>
    <row r="2730" spans="1:11">
      <c r="A2730" s="20" t="s">
        <v>5531</v>
      </c>
      <c r="B2730" s="21" t="s">
        <v>24</v>
      </c>
      <c r="C2730" s="20" t="s">
        <v>113</v>
      </c>
      <c r="D2730" s="20" t="s">
        <v>114</v>
      </c>
      <c r="E2730" s="20" t="s">
        <v>213</v>
      </c>
      <c r="F2730" s="20" t="s">
        <v>5532</v>
      </c>
      <c r="G2730" s="22">
        <v>21.069800348904828</v>
      </c>
      <c r="H2730" s="22">
        <v>0.3400695167660065</v>
      </c>
      <c r="I2730" s="22">
        <v>340458.13630041725</v>
      </c>
      <c r="J2730" s="22">
        <v>175441.86369958275</v>
      </c>
      <c r="K2730" s="23">
        <v>3.5399999999999999E-12</v>
      </c>
    </row>
    <row r="2731" spans="1:11">
      <c r="A2731" s="20" t="s">
        <v>5533</v>
      </c>
      <c r="B2731" s="21" t="s">
        <v>24</v>
      </c>
      <c r="C2731" s="20" t="s">
        <v>111</v>
      </c>
      <c r="D2731" s="20" t="s">
        <v>112</v>
      </c>
      <c r="E2731" s="20" t="s">
        <v>213</v>
      </c>
      <c r="F2731" s="20" t="s">
        <v>5483</v>
      </c>
      <c r="G2731" s="22">
        <v>18.338345105953582</v>
      </c>
      <c r="H2731" s="22">
        <v>0.53001772559432669</v>
      </c>
      <c r="I2731" s="22">
        <v>232876.21696801111</v>
      </c>
      <c r="J2731" s="22">
        <v>262623.78303198889</v>
      </c>
      <c r="K2731" s="23">
        <v>1.8199999999999999E-12</v>
      </c>
    </row>
    <row r="2732" spans="1:11">
      <c r="A2732" s="20" t="s">
        <v>5534</v>
      </c>
      <c r="B2732" s="21" t="s">
        <v>24</v>
      </c>
      <c r="C2732" s="20" t="s">
        <v>113</v>
      </c>
      <c r="D2732" s="20" t="s">
        <v>114</v>
      </c>
      <c r="E2732" s="20" t="s">
        <v>213</v>
      </c>
      <c r="F2732" s="20" t="s">
        <v>5535</v>
      </c>
      <c r="G2732" s="22">
        <v>18.769988588817039</v>
      </c>
      <c r="H2732" s="22">
        <v>0.50000079354540761</v>
      </c>
      <c r="I2732" s="22">
        <v>262899.58275382465</v>
      </c>
      <c r="J2732" s="22">
        <v>262900.41724617535</v>
      </c>
      <c r="K2732" s="23">
        <v>3.5E-12</v>
      </c>
    </row>
    <row r="2733" spans="1:11">
      <c r="A2733" s="20" t="s">
        <v>5536</v>
      </c>
      <c r="B2733" s="21" t="s">
        <v>24</v>
      </c>
      <c r="C2733" s="20" t="s">
        <v>111</v>
      </c>
      <c r="D2733" s="20" t="s">
        <v>112</v>
      </c>
      <c r="E2733" s="20" t="s">
        <v>346</v>
      </c>
      <c r="F2733" s="20" t="s">
        <v>5537</v>
      </c>
      <c r="G2733" s="22">
        <v>14.887400209660511</v>
      </c>
      <c r="H2733" s="22">
        <v>0.76999998541999237</v>
      </c>
      <c r="I2733" s="22">
        <v>570446.03616133495</v>
      </c>
      <c r="J2733" s="22">
        <v>1909753.963838665</v>
      </c>
      <c r="K2733" s="23">
        <v>6.0600000000000003E-11</v>
      </c>
    </row>
    <row r="2734" spans="1:11">
      <c r="A2734" s="20" t="s">
        <v>5538</v>
      </c>
      <c r="B2734" s="21" t="s">
        <v>24</v>
      </c>
      <c r="C2734" s="20" t="s">
        <v>113</v>
      </c>
      <c r="D2734" s="20" t="s">
        <v>114</v>
      </c>
      <c r="E2734" s="20" t="s">
        <v>904</v>
      </c>
      <c r="F2734" s="20" t="s">
        <v>5539</v>
      </c>
      <c r="G2734" s="22">
        <v>20.924137931034483</v>
      </c>
      <c r="H2734" s="22">
        <v>0.35019903122152413</v>
      </c>
      <c r="I2734" s="22">
        <v>358040.33379694016</v>
      </c>
      <c r="J2734" s="22">
        <v>192959.66620305978</v>
      </c>
      <c r="K2734" s="23">
        <v>2.8000000000000002E-12</v>
      </c>
    </row>
    <row r="2735" spans="1:11">
      <c r="A2735" s="20" t="s">
        <v>5540</v>
      </c>
      <c r="B2735" s="21" t="s">
        <v>24</v>
      </c>
      <c r="C2735" s="20" t="s">
        <v>113</v>
      </c>
      <c r="D2735" s="20" t="s">
        <v>114</v>
      </c>
      <c r="E2735" s="20" t="s">
        <v>319</v>
      </c>
      <c r="F2735" s="20" t="s">
        <v>5541</v>
      </c>
      <c r="G2735" s="22">
        <v>18.937193567720179</v>
      </c>
      <c r="H2735" s="22">
        <v>0.48837318722390971</v>
      </c>
      <c r="I2735" s="22">
        <v>708546.85674547974</v>
      </c>
      <c r="J2735" s="22">
        <v>676343.14325452037</v>
      </c>
      <c r="K2735" s="23">
        <v>2.3999999999999999E-12</v>
      </c>
    </row>
    <row r="2736" spans="1:11">
      <c r="A2736" s="20" t="s">
        <v>5542</v>
      </c>
      <c r="B2736" s="21" t="s">
        <v>24</v>
      </c>
      <c r="C2736" s="20" t="s">
        <v>111</v>
      </c>
      <c r="D2736" s="20" t="s">
        <v>112</v>
      </c>
      <c r="E2736" s="20" t="s">
        <v>197</v>
      </c>
      <c r="F2736" s="20" t="s">
        <v>5543</v>
      </c>
      <c r="G2736" s="22">
        <v>15.894165085388995</v>
      </c>
      <c r="H2736" s="22">
        <v>0.69998851979214227</v>
      </c>
      <c r="I2736" s="22">
        <v>252969.68011126562</v>
      </c>
      <c r="J2736" s="22">
        <v>590230.31988873438</v>
      </c>
      <c r="K2736" s="23">
        <v>5.0800000000000002E-12</v>
      </c>
    </row>
    <row r="2737" spans="1:11">
      <c r="A2737" s="20" t="s">
        <v>5544</v>
      </c>
      <c r="B2737" s="21" t="s">
        <v>24</v>
      </c>
      <c r="C2737" s="20" t="s">
        <v>111</v>
      </c>
      <c r="D2737" s="20" t="s">
        <v>112</v>
      </c>
      <c r="E2737" s="20" t="s">
        <v>346</v>
      </c>
      <c r="F2737" s="20" t="s">
        <v>5545</v>
      </c>
      <c r="G2737" s="22">
        <v>12.155191526865163</v>
      </c>
      <c r="H2737" s="22">
        <v>0.96000058923051712</v>
      </c>
      <c r="I2737" s="22">
        <v>181313.92906815049</v>
      </c>
      <c r="J2737" s="22">
        <v>4351601.0709318491</v>
      </c>
      <c r="K2737" s="23">
        <v>3.0000000000000001E-12</v>
      </c>
    </row>
    <row r="2738" spans="1:11">
      <c r="A2738" s="20" t="s">
        <v>5546</v>
      </c>
      <c r="B2738" s="21" t="s">
        <v>24</v>
      </c>
      <c r="C2738" s="20" t="s">
        <v>111</v>
      </c>
      <c r="D2738" s="20" t="s">
        <v>112</v>
      </c>
      <c r="E2738" s="20" t="s">
        <v>346</v>
      </c>
      <c r="F2738" s="20" t="s">
        <v>5547</v>
      </c>
      <c r="G2738" s="22">
        <v>12.155191499182155</v>
      </c>
      <c r="H2738" s="22">
        <v>0.96000059115562197</v>
      </c>
      <c r="I2738" s="22">
        <v>110752.88317107108</v>
      </c>
      <c r="J2738" s="22">
        <v>2658110.1168289287</v>
      </c>
      <c r="K2738" s="23">
        <v>1.256E-11</v>
      </c>
    </row>
    <row r="2739" spans="1:11">
      <c r="A2739" s="20" t="s">
        <v>5548</v>
      </c>
      <c r="B2739" s="21" t="s">
        <v>24</v>
      </c>
      <c r="C2739" s="20" t="s">
        <v>111</v>
      </c>
      <c r="D2739" s="20" t="s">
        <v>112</v>
      </c>
      <c r="E2739" s="20" t="s">
        <v>346</v>
      </c>
      <c r="F2739" s="20" t="s">
        <v>5549</v>
      </c>
      <c r="G2739" s="22">
        <v>12.155190463308177</v>
      </c>
      <c r="H2739" s="22">
        <v>0.96000066319136457</v>
      </c>
      <c r="I2739" s="22">
        <v>154362.08066759392</v>
      </c>
      <c r="J2739" s="22">
        <v>3704753.919332406</v>
      </c>
      <c r="K2739" s="23">
        <v>4.8040000000000003E-11</v>
      </c>
    </row>
    <row r="2740" spans="1:11">
      <c r="A2740" s="20" t="s">
        <v>5550</v>
      </c>
      <c r="B2740" s="21" t="s">
        <v>24</v>
      </c>
      <c r="C2740" s="20" t="s">
        <v>111</v>
      </c>
      <c r="D2740" s="20" t="s">
        <v>112</v>
      </c>
      <c r="E2740" s="20" t="s">
        <v>346</v>
      </c>
      <c r="F2740" s="20" t="s">
        <v>5551</v>
      </c>
      <c r="G2740" s="22">
        <v>12.155194146581696</v>
      </c>
      <c r="H2740" s="22">
        <v>0.96000040705273326</v>
      </c>
      <c r="I2740" s="22">
        <v>122806.99026425602</v>
      </c>
      <c r="J2740" s="22">
        <v>2947399.009735744</v>
      </c>
      <c r="K2740" s="23">
        <v>4.504E-11</v>
      </c>
    </row>
    <row r="2741" spans="1:11">
      <c r="A2741" s="20" t="s">
        <v>5552</v>
      </c>
      <c r="B2741" s="21" t="s">
        <v>24</v>
      </c>
      <c r="C2741" s="20" t="s">
        <v>113</v>
      </c>
      <c r="D2741" s="20" t="s">
        <v>114</v>
      </c>
      <c r="E2741" s="20" t="s">
        <v>927</v>
      </c>
      <c r="F2741" s="20" t="s">
        <v>5553</v>
      </c>
      <c r="G2741" s="22">
        <v>22.796322140406339</v>
      </c>
      <c r="H2741" s="22">
        <v>0.22000541443627689</v>
      </c>
      <c r="I2741" s="22">
        <v>2023227.9554937414</v>
      </c>
      <c r="J2741" s="22">
        <v>570672.04450625856</v>
      </c>
      <c r="K2741" s="23">
        <v>3.0380000000000003E-11</v>
      </c>
    </row>
    <row r="2742" spans="1:11">
      <c r="A2742" s="20" t="s">
        <v>5554</v>
      </c>
      <c r="B2742" s="21" t="s">
        <v>24</v>
      </c>
      <c r="C2742" s="20" t="s">
        <v>111</v>
      </c>
      <c r="D2742" s="20" t="s">
        <v>112</v>
      </c>
      <c r="E2742" s="20" t="s">
        <v>213</v>
      </c>
      <c r="F2742" s="20" t="s">
        <v>5555</v>
      </c>
      <c r="G2742" s="22">
        <v>18.483400503778338</v>
      </c>
      <c r="H2742" s="22">
        <v>0.51993042393752875</v>
      </c>
      <c r="I2742" s="22">
        <v>190587.6216968011</v>
      </c>
      <c r="J2742" s="22">
        <v>206412.3783031989</v>
      </c>
      <c r="K2742" s="23">
        <v>1.62E-12</v>
      </c>
    </row>
    <row r="2743" spans="1:11">
      <c r="A2743" s="20" t="s">
        <v>5556</v>
      </c>
      <c r="B2743" s="21" t="s">
        <v>24</v>
      </c>
      <c r="C2743" s="20" t="s">
        <v>111</v>
      </c>
      <c r="D2743" s="20" t="s">
        <v>112</v>
      </c>
      <c r="E2743" s="20" t="s">
        <v>286</v>
      </c>
      <c r="F2743" s="20" t="s">
        <v>5557</v>
      </c>
      <c r="G2743" s="22">
        <v>11.723899697126797</v>
      </c>
      <c r="H2743" s="22">
        <v>0.98999306695919354</v>
      </c>
      <c r="I2743" s="22">
        <v>36674.408901251612</v>
      </c>
      <c r="J2743" s="22">
        <v>3628225.5910987486</v>
      </c>
      <c r="K2743" s="23">
        <v>1.6536E-11</v>
      </c>
    </row>
    <row r="2744" spans="1:11">
      <c r="A2744" s="20" t="s">
        <v>5558</v>
      </c>
      <c r="B2744" s="21" t="s">
        <v>24</v>
      </c>
      <c r="C2744" s="20" t="s">
        <v>113</v>
      </c>
      <c r="D2744" s="20" t="s">
        <v>114</v>
      </c>
      <c r="E2744" s="20" t="s">
        <v>231</v>
      </c>
      <c r="F2744" s="20" t="s">
        <v>5559</v>
      </c>
      <c r="G2744" s="22">
        <v>24.098797218567938</v>
      </c>
      <c r="H2744" s="22">
        <v>0.129429956984149</v>
      </c>
      <c r="I2744" s="22">
        <v>463230.31988873432</v>
      </c>
      <c r="J2744" s="22">
        <v>68869.680111265683</v>
      </c>
      <c r="K2744" s="23">
        <v>8.5539999999999993E-12</v>
      </c>
    </row>
    <row r="2745" spans="1:11">
      <c r="A2745" s="20" t="s">
        <v>5560</v>
      </c>
      <c r="B2745" s="21" t="s">
        <v>24</v>
      </c>
      <c r="C2745" s="20" t="s">
        <v>111</v>
      </c>
      <c r="D2745" s="20" t="s">
        <v>112</v>
      </c>
      <c r="E2745" s="20" t="s">
        <v>346</v>
      </c>
      <c r="F2745" s="20" t="s">
        <v>5561</v>
      </c>
      <c r="G2745" s="22">
        <v>12.874276714885674</v>
      </c>
      <c r="H2745" s="22">
        <v>0.90999466516789473</v>
      </c>
      <c r="I2745" s="22">
        <v>385762.86509040318</v>
      </c>
      <c r="J2745" s="22">
        <v>3900237.1349095968</v>
      </c>
      <c r="K2745" s="23">
        <v>2.9879999999999998E-11</v>
      </c>
    </row>
    <row r="2746" spans="1:11">
      <c r="A2746" s="20" t="s">
        <v>5562</v>
      </c>
      <c r="B2746" s="21" t="s">
        <v>24</v>
      </c>
      <c r="C2746" s="20" t="s">
        <v>111</v>
      </c>
      <c r="D2746" s="20" t="s">
        <v>112</v>
      </c>
      <c r="E2746" s="20" t="s">
        <v>213</v>
      </c>
      <c r="F2746" s="20" t="s">
        <v>5563</v>
      </c>
      <c r="G2746" s="22">
        <v>17.619428066037734</v>
      </c>
      <c r="H2746" s="22">
        <v>0.58001195646469161</v>
      </c>
      <c r="I2746" s="22">
        <v>142459.94436717659</v>
      </c>
      <c r="J2746" s="22">
        <v>196740.05563282341</v>
      </c>
      <c r="K2746" s="23">
        <v>5.2599999999999998E-12</v>
      </c>
    </row>
    <row r="2747" spans="1:11">
      <c r="A2747" s="20" t="s">
        <v>5564</v>
      </c>
      <c r="B2747" s="21" t="s">
        <v>24</v>
      </c>
      <c r="C2747" s="20" t="s">
        <v>113</v>
      </c>
      <c r="D2747" s="20" t="s">
        <v>114</v>
      </c>
      <c r="E2747" s="20" t="s">
        <v>200</v>
      </c>
      <c r="F2747" s="20" t="s">
        <v>5133</v>
      </c>
      <c r="G2747" s="22">
        <v>19.201818545163867</v>
      </c>
      <c r="H2747" s="22">
        <v>0.46997089393853497</v>
      </c>
      <c r="I2747" s="22">
        <v>530453.12934631424</v>
      </c>
      <c r="J2747" s="22">
        <v>470346.87065368582</v>
      </c>
      <c r="K2747" s="23">
        <v>4.6800000000000003E-12</v>
      </c>
    </row>
    <row r="2748" spans="1:11">
      <c r="A2748" s="20" t="s">
        <v>5565</v>
      </c>
      <c r="B2748" s="21" t="s">
        <v>24</v>
      </c>
      <c r="C2748" s="20" t="s">
        <v>113</v>
      </c>
      <c r="D2748" s="20" t="s">
        <v>114</v>
      </c>
      <c r="E2748" s="20" t="s">
        <v>3766</v>
      </c>
      <c r="F2748" s="20" t="s">
        <v>5566</v>
      </c>
      <c r="G2748" s="22">
        <v>19.344936380160998</v>
      </c>
      <c r="H2748" s="22">
        <v>0.46001833239492368</v>
      </c>
      <c r="I2748" s="22">
        <v>415893.8803894298</v>
      </c>
      <c r="J2748" s="22">
        <v>354306.1196105702</v>
      </c>
      <c r="K2748" s="23">
        <v>3.4000000000000001E-12</v>
      </c>
    </row>
    <row r="2749" spans="1:11">
      <c r="A2749" s="20" t="s">
        <v>5567</v>
      </c>
      <c r="B2749" s="21" t="s">
        <v>24</v>
      </c>
      <c r="C2749" s="20" t="s">
        <v>113</v>
      </c>
      <c r="D2749" s="20" t="s">
        <v>114</v>
      </c>
      <c r="E2749" s="20" t="s">
        <v>660</v>
      </c>
      <c r="F2749" s="20" t="s">
        <v>5568</v>
      </c>
      <c r="G2749" s="22">
        <v>20.640214646464646</v>
      </c>
      <c r="H2749" s="22">
        <v>0.36994334864640854</v>
      </c>
      <c r="I2749" s="22">
        <v>598805.84144645336</v>
      </c>
      <c r="J2749" s="22">
        <v>351594.1585535467</v>
      </c>
      <c r="K2749" s="23">
        <v>5.8599999999999997E-12</v>
      </c>
    </row>
    <row r="2750" spans="1:11">
      <c r="A2750" s="20" t="s">
        <v>5569</v>
      </c>
      <c r="B2750" s="21" t="s">
        <v>24</v>
      </c>
      <c r="C2750" s="20" t="s">
        <v>111</v>
      </c>
      <c r="D2750" s="20" t="s">
        <v>112</v>
      </c>
      <c r="E2750" s="20" t="s">
        <v>213</v>
      </c>
      <c r="F2750" s="20" t="s">
        <v>5570</v>
      </c>
      <c r="G2750" s="22">
        <v>15.897080291970802</v>
      </c>
      <c r="H2750" s="22">
        <v>0.6997857933260917</v>
      </c>
      <c r="I2750" s="22">
        <v>69919.888734353241</v>
      </c>
      <c r="J2750" s="22">
        <v>162980.11126564676</v>
      </c>
      <c r="K2750" s="23">
        <v>1.332E-12</v>
      </c>
    </row>
    <row r="2751" spans="1:11">
      <c r="A2751" s="20" t="s">
        <v>5571</v>
      </c>
      <c r="B2751" s="21" t="s">
        <v>24</v>
      </c>
      <c r="C2751" s="20" t="s">
        <v>113</v>
      </c>
      <c r="D2751" s="20" t="s">
        <v>114</v>
      </c>
      <c r="E2751" s="20" t="s">
        <v>384</v>
      </c>
      <c r="F2751" s="20" t="s">
        <v>5572</v>
      </c>
      <c r="G2751" s="22">
        <v>20.92712809120296</v>
      </c>
      <c r="H2751" s="22">
        <v>0.34999109240591386</v>
      </c>
      <c r="I2751" s="22">
        <v>97726.23922114048</v>
      </c>
      <c r="J2751" s="22">
        <v>52619.760778859527</v>
      </c>
      <c r="K2751" s="23">
        <v>3.9E-13</v>
      </c>
    </row>
    <row r="2752" spans="1:11">
      <c r="A2752" s="20" t="s">
        <v>5573</v>
      </c>
      <c r="B2752" s="21" t="s">
        <v>24</v>
      </c>
      <c r="C2752" s="20" t="s">
        <v>113</v>
      </c>
      <c r="D2752" s="20" t="s">
        <v>114</v>
      </c>
      <c r="E2752" s="20" t="s">
        <v>213</v>
      </c>
      <c r="F2752" s="20" t="s">
        <v>5574</v>
      </c>
      <c r="G2752" s="22">
        <v>20.927105552089227</v>
      </c>
      <c r="H2752" s="22">
        <v>0.34999265979908023</v>
      </c>
      <c r="I2752" s="22">
        <v>134389.66759388035</v>
      </c>
      <c r="J2752" s="22">
        <v>72361.332406119633</v>
      </c>
      <c r="K2752" s="23">
        <v>1.0231999999999999E-11</v>
      </c>
    </row>
    <row r="2753" spans="1:11">
      <c r="A2753" s="20" t="s">
        <v>5575</v>
      </c>
      <c r="B2753" s="21" t="s">
        <v>24</v>
      </c>
      <c r="C2753" s="20" t="s">
        <v>113</v>
      </c>
      <c r="D2753" s="20" t="s">
        <v>114</v>
      </c>
      <c r="E2753" s="20" t="s">
        <v>384</v>
      </c>
      <c r="F2753" s="20" t="s">
        <v>5576</v>
      </c>
      <c r="G2753" s="22">
        <v>20.927095526176366</v>
      </c>
      <c r="H2753" s="22">
        <v>0.34999335701137929</v>
      </c>
      <c r="I2753" s="22">
        <v>263775.94575799722</v>
      </c>
      <c r="J2753" s="22">
        <v>142029.05424200278</v>
      </c>
      <c r="K2753" s="23">
        <v>3.1399999999999999E-12</v>
      </c>
    </row>
    <row r="2754" spans="1:11">
      <c r="A2754" s="20" t="s">
        <v>5577</v>
      </c>
      <c r="B2754" s="21" t="s">
        <v>24</v>
      </c>
      <c r="C2754" s="20" t="s">
        <v>113</v>
      </c>
      <c r="D2754" s="20" t="s">
        <v>114</v>
      </c>
      <c r="E2754" s="20" t="s">
        <v>197</v>
      </c>
      <c r="F2754" s="20" t="s">
        <v>5578</v>
      </c>
      <c r="G2754" s="22">
        <v>23.219470483911831</v>
      </c>
      <c r="H2754" s="22">
        <v>0.19057924312156954</v>
      </c>
      <c r="I2754" s="22">
        <v>638956.74547983299</v>
      </c>
      <c r="J2754" s="22">
        <v>150443.25452016699</v>
      </c>
      <c r="K2754" s="23">
        <v>1.46E-12</v>
      </c>
    </row>
    <row r="2755" spans="1:11">
      <c r="A2755" s="20" t="s">
        <v>5579</v>
      </c>
      <c r="B2755" s="21" t="s">
        <v>24</v>
      </c>
      <c r="C2755" s="20" t="s">
        <v>111</v>
      </c>
      <c r="D2755" s="20" t="s">
        <v>112</v>
      </c>
      <c r="E2755" s="20" t="s">
        <v>222</v>
      </c>
      <c r="F2755" s="20" t="s">
        <v>5580</v>
      </c>
      <c r="G2755" s="22">
        <v>12.874034689242205</v>
      </c>
      <c r="H2755" s="22">
        <v>0.91001149588023611</v>
      </c>
      <c r="I2755" s="22">
        <v>87162.865090403298</v>
      </c>
      <c r="J2755" s="22">
        <v>881437.13490959664</v>
      </c>
      <c r="K2755" s="23">
        <v>2.928E-12</v>
      </c>
    </row>
    <row r="2756" spans="1:11">
      <c r="A2756" s="20" t="s">
        <v>5581</v>
      </c>
      <c r="B2756" s="21" t="s">
        <v>24</v>
      </c>
      <c r="C2756" s="20" t="s">
        <v>111</v>
      </c>
      <c r="D2756" s="20" t="s">
        <v>112</v>
      </c>
      <c r="E2756" s="20" t="s">
        <v>346</v>
      </c>
      <c r="F2756" s="20" t="s">
        <v>5582</v>
      </c>
      <c r="G2756" s="22">
        <v>14.455898930659689</v>
      </c>
      <c r="H2756" s="22">
        <v>0.80000702846594651</v>
      </c>
      <c r="I2756" s="22">
        <v>1138979.972183588</v>
      </c>
      <c r="J2756" s="22">
        <v>4556120.027816412</v>
      </c>
      <c r="K2756" s="23">
        <v>2.4200000000000001E-11</v>
      </c>
    </row>
    <row r="2757" spans="1:11">
      <c r="A2757" s="20" t="s">
        <v>5583</v>
      </c>
      <c r="B2757" s="21" t="s">
        <v>24</v>
      </c>
      <c r="C2757" s="20" t="s">
        <v>111</v>
      </c>
      <c r="D2757" s="20" t="s">
        <v>112</v>
      </c>
      <c r="E2757" s="20" t="s">
        <v>381</v>
      </c>
      <c r="F2757" s="20" t="s">
        <v>5584</v>
      </c>
      <c r="G2757" s="22">
        <v>11.867638425000289</v>
      </c>
      <c r="H2757" s="22">
        <v>0.97999732788593263</v>
      </c>
      <c r="I2757" s="22">
        <v>346154.24200278136</v>
      </c>
      <c r="J2757" s="22">
        <v>16959245.757997219</v>
      </c>
      <c r="K2757" s="23">
        <v>2.2924E-10</v>
      </c>
    </row>
    <row r="2758" spans="1:11">
      <c r="A2758" s="20" t="s">
        <v>5585</v>
      </c>
      <c r="B2758" s="21" t="s">
        <v>24</v>
      </c>
      <c r="C2758" s="20" t="s">
        <v>113</v>
      </c>
      <c r="D2758" s="20" t="s">
        <v>114</v>
      </c>
      <c r="E2758" s="20" t="s">
        <v>2204</v>
      </c>
      <c r="F2758" s="20" t="s">
        <v>5586</v>
      </c>
      <c r="G2758" s="22">
        <v>23.37716485414218</v>
      </c>
      <c r="H2758" s="22">
        <v>0.17961301431556476</v>
      </c>
      <c r="I2758" s="22">
        <v>21567399.582753822</v>
      </c>
      <c r="J2758" s="22">
        <v>4721900.4172461769</v>
      </c>
      <c r="K2758" s="23">
        <v>5.8760000000000002E-10</v>
      </c>
    </row>
    <row r="2759" spans="1:11">
      <c r="A2759" s="20" t="s">
        <v>5587</v>
      </c>
      <c r="B2759" s="21" t="s">
        <v>24</v>
      </c>
      <c r="C2759" s="20" t="s">
        <v>111</v>
      </c>
      <c r="D2759" s="20" t="s">
        <v>112</v>
      </c>
      <c r="E2759" s="20" t="s">
        <v>346</v>
      </c>
      <c r="F2759" s="20" t="s">
        <v>5588</v>
      </c>
      <c r="G2759" s="22">
        <v>12.874624818756184</v>
      </c>
      <c r="H2759" s="22">
        <v>0.90997045766646845</v>
      </c>
      <c r="I2759" s="22">
        <v>5159800.1390820602</v>
      </c>
      <c r="J2759" s="22">
        <v>52152499.860917941</v>
      </c>
      <c r="K2759" s="23">
        <v>4.404E-10</v>
      </c>
    </row>
    <row r="2760" spans="1:11">
      <c r="A2760" s="20" t="s">
        <v>5589</v>
      </c>
      <c r="B2760" s="21" t="s">
        <v>24</v>
      </c>
      <c r="C2760" s="20" t="s">
        <v>111</v>
      </c>
      <c r="D2760" s="20" t="s">
        <v>112</v>
      </c>
      <c r="E2760" s="20" t="s">
        <v>527</v>
      </c>
      <c r="F2760" s="20" t="s">
        <v>5590</v>
      </c>
      <c r="G2760" s="22">
        <v>13.736999994127705</v>
      </c>
      <c r="H2760" s="22">
        <v>0.85000000040836543</v>
      </c>
      <c r="I2760" s="22">
        <v>28098044.923504867</v>
      </c>
      <c r="J2760" s="22">
        <v>159222255.07649514</v>
      </c>
      <c r="K2760" s="23">
        <v>6.9599999999999997E-10</v>
      </c>
    </row>
    <row r="2761" spans="1:11">
      <c r="A2761" s="20" t="s">
        <v>5591</v>
      </c>
      <c r="B2761" s="21" t="s">
        <v>24</v>
      </c>
      <c r="C2761" s="20" t="s">
        <v>111</v>
      </c>
      <c r="D2761" s="20" t="s">
        <v>112</v>
      </c>
      <c r="E2761" s="20" t="s">
        <v>381</v>
      </c>
      <c r="F2761" s="20" t="s">
        <v>5592</v>
      </c>
      <c r="G2761" s="22">
        <v>16.325368213093537</v>
      </c>
      <c r="H2761" s="22">
        <v>0.67000221049419084</v>
      </c>
      <c r="I2761" s="22">
        <v>9688075.1043115444</v>
      </c>
      <c r="J2761" s="22">
        <v>19669924.895688456</v>
      </c>
      <c r="K2761" s="23">
        <v>4.0840000000000001E-10</v>
      </c>
    </row>
    <row r="2762" spans="1:11">
      <c r="A2762" s="20" t="s">
        <v>5593</v>
      </c>
      <c r="B2762" s="21" t="s">
        <v>24</v>
      </c>
      <c r="C2762" s="20" t="s">
        <v>111</v>
      </c>
      <c r="D2762" s="20" t="s">
        <v>112</v>
      </c>
      <c r="E2762" s="20" t="s">
        <v>200</v>
      </c>
      <c r="F2762" s="20" t="s">
        <v>5594</v>
      </c>
      <c r="G2762" s="22">
        <v>15.750163023789398</v>
      </c>
      <c r="H2762" s="22">
        <v>0.71000257136374145</v>
      </c>
      <c r="I2762" s="22">
        <v>480293.74130737141</v>
      </c>
      <c r="J2762" s="22">
        <v>1175906.2586926287</v>
      </c>
      <c r="K2762" s="23">
        <v>6.5600000000000003E-12</v>
      </c>
    </row>
    <row r="2763" spans="1:11">
      <c r="A2763" s="20" t="s">
        <v>5595</v>
      </c>
      <c r="B2763" s="21" t="s">
        <v>24</v>
      </c>
      <c r="C2763" s="20" t="s">
        <v>111</v>
      </c>
      <c r="D2763" s="20" t="s">
        <v>112</v>
      </c>
      <c r="E2763" s="20" t="s">
        <v>346</v>
      </c>
      <c r="F2763" s="20" t="s">
        <v>5596</v>
      </c>
      <c r="G2763" s="22">
        <v>12.011524545276746</v>
      </c>
      <c r="H2763" s="22">
        <v>0.96999133899327217</v>
      </c>
      <c r="I2763" s="22">
        <v>184121.14047287928</v>
      </c>
      <c r="J2763" s="22">
        <v>5951478.8595271204</v>
      </c>
      <c r="K2763" s="23">
        <v>1.156E-11</v>
      </c>
    </row>
    <row r="2764" spans="1:11">
      <c r="A2764" s="20" t="s">
        <v>5597</v>
      </c>
      <c r="B2764" s="21" t="s">
        <v>24</v>
      </c>
      <c r="C2764" s="20" t="s">
        <v>111</v>
      </c>
      <c r="D2764" s="20" t="s">
        <v>112</v>
      </c>
      <c r="E2764" s="20" t="s">
        <v>346</v>
      </c>
      <c r="F2764" s="20" t="s">
        <v>5598</v>
      </c>
      <c r="G2764" s="22">
        <v>12.874434908225696</v>
      </c>
      <c r="H2764" s="22">
        <v>0.90998366424021582</v>
      </c>
      <c r="I2764" s="22">
        <v>211862.44784422807</v>
      </c>
      <c r="J2764" s="22">
        <v>2141737.5521557718</v>
      </c>
      <c r="K2764" s="23">
        <v>2.452E-11</v>
      </c>
    </row>
    <row r="2765" spans="1:11">
      <c r="A2765" s="20" t="s">
        <v>5599</v>
      </c>
      <c r="B2765" s="21" t="s">
        <v>24</v>
      </c>
      <c r="C2765" s="20" t="s">
        <v>111</v>
      </c>
      <c r="D2765" s="20" t="s">
        <v>112</v>
      </c>
      <c r="E2765" s="20" t="s">
        <v>231</v>
      </c>
      <c r="F2765" s="20" t="s">
        <v>5600</v>
      </c>
      <c r="G2765" s="22">
        <v>18.482393782383419</v>
      </c>
      <c r="H2765" s="22">
        <v>0.52000043237945637</v>
      </c>
      <c r="I2765" s="22">
        <v>463199.58275382459</v>
      </c>
      <c r="J2765" s="22">
        <v>501800.41724617541</v>
      </c>
      <c r="K2765" s="23">
        <v>3.5E-12</v>
      </c>
    </row>
    <row r="2766" spans="1:11">
      <c r="A2766" s="20" t="s">
        <v>5601</v>
      </c>
      <c r="B2766" s="21" t="s">
        <v>24</v>
      </c>
      <c r="C2766" s="20" t="s">
        <v>111</v>
      </c>
      <c r="D2766" s="20" t="s">
        <v>112</v>
      </c>
      <c r="E2766" s="20" t="s">
        <v>384</v>
      </c>
      <c r="F2766" s="20" t="s">
        <v>5602</v>
      </c>
      <c r="G2766" s="22">
        <v>13.018016276612869</v>
      </c>
      <c r="H2766" s="22">
        <v>0.89999886810758911</v>
      </c>
      <c r="I2766" s="22">
        <v>457852.28233657836</v>
      </c>
      <c r="J2766" s="22">
        <v>4120618.7176634218</v>
      </c>
      <c r="K2766" s="23">
        <v>3.1519999999999998E-11</v>
      </c>
    </row>
    <row r="2767" spans="1:11">
      <c r="A2767" s="20" t="s">
        <v>5603</v>
      </c>
      <c r="B2767" s="21" t="s">
        <v>24</v>
      </c>
      <c r="C2767" s="20" t="s">
        <v>111</v>
      </c>
      <c r="D2767" s="20" t="s">
        <v>112</v>
      </c>
      <c r="E2767" s="20" t="s">
        <v>381</v>
      </c>
      <c r="F2767" s="20" t="s">
        <v>5604</v>
      </c>
      <c r="G2767" s="22">
        <v>13.0180165337517</v>
      </c>
      <c r="H2767" s="22">
        <v>0.8999988502258901</v>
      </c>
      <c r="I2767" s="22">
        <v>1332308.2183588322</v>
      </c>
      <c r="J2767" s="22">
        <v>11990620.781641169</v>
      </c>
      <c r="K2767" s="23">
        <v>3.2280000000000001E-10</v>
      </c>
    </row>
    <row r="2768" spans="1:11">
      <c r="A2768" s="20" t="s">
        <v>5605</v>
      </c>
      <c r="B2768" s="21" t="s">
        <v>24</v>
      </c>
      <c r="C2768" s="20" t="s">
        <v>113</v>
      </c>
      <c r="D2768" s="20" t="s">
        <v>114</v>
      </c>
      <c r="E2768" s="20" t="s">
        <v>200</v>
      </c>
      <c r="F2768" s="20" t="s">
        <v>2763</v>
      </c>
      <c r="G2768" s="22">
        <v>19.201882057716436</v>
      </c>
      <c r="H2768" s="22">
        <v>0.4699664772102618</v>
      </c>
      <c r="I2768" s="22">
        <v>1056091.7941585532</v>
      </c>
      <c r="J2768" s="22">
        <v>936408.20584144664</v>
      </c>
      <c r="K2768" s="23">
        <v>8.5740000000000006E-11</v>
      </c>
    </row>
    <row r="2769" spans="1:11">
      <c r="A2769" s="20" t="s">
        <v>5606</v>
      </c>
      <c r="B2769" s="21" t="s">
        <v>24</v>
      </c>
      <c r="C2769" s="20" t="s">
        <v>111</v>
      </c>
      <c r="D2769" s="20" t="s">
        <v>112</v>
      </c>
      <c r="E2769" s="20" t="s">
        <v>200</v>
      </c>
      <c r="F2769" s="20" t="s">
        <v>5607</v>
      </c>
      <c r="G2769" s="22">
        <v>18.626843168373973</v>
      </c>
      <c r="H2769" s="22">
        <v>0.50995527340932034</v>
      </c>
      <c r="I2769" s="22">
        <v>679300.00000000012</v>
      </c>
      <c r="J2769" s="22">
        <v>706899.99999999988</v>
      </c>
      <c r="K2769" s="23">
        <v>0</v>
      </c>
    </row>
    <row r="2770" spans="1:11">
      <c r="A2770" s="20" t="s">
        <v>5608</v>
      </c>
      <c r="B2770" s="21" t="s">
        <v>24</v>
      </c>
      <c r="C2770" s="20" t="s">
        <v>111</v>
      </c>
      <c r="D2770" s="20" t="s">
        <v>112</v>
      </c>
      <c r="E2770" s="20" t="s">
        <v>381</v>
      </c>
      <c r="F2770" s="20" t="s">
        <v>5609</v>
      </c>
      <c r="G2770" s="22">
        <v>14.312232643701986</v>
      </c>
      <c r="H2770" s="22">
        <v>0.80999772992336683</v>
      </c>
      <c r="I2770" s="22">
        <v>2933293.0458970782</v>
      </c>
      <c r="J2770" s="22">
        <v>12504906.954102922</v>
      </c>
      <c r="K2770" s="23">
        <v>2.212E-10</v>
      </c>
    </row>
    <row r="2771" spans="1:11">
      <c r="A2771" s="20" t="s">
        <v>5610</v>
      </c>
      <c r="B2771" s="21" t="s">
        <v>24</v>
      </c>
      <c r="C2771" s="20" t="s">
        <v>111</v>
      </c>
      <c r="D2771" s="20" t="s">
        <v>112</v>
      </c>
      <c r="E2771" s="20" t="s">
        <v>200</v>
      </c>
      <c r="F2771" s="20" t="s">
        <v>5611</v>
      </c>
      <c r="G2771" s="22">
        <v>17.040561766237929</v>
      </c>
      <c r="H2771" s="22">
        <v>0.62026691472615247</v>
      </c>
      <c r="I2771" s="22">
        <v>947699.86091794132</v>
      </c>
      <c r="J2771" s="22">
        <v>1548000.1390820588</v>
      </c>
      <c r="K2771" s="23">
        <v>3.1599999999999999E-12</v>
      </c>
    </row>
    <row r="2772" spans="1:11">
      <c r="A2772" s="20" t="s">
        <v>5612</v>
      </c>
      <c r="B2772" s="21" t="s">
        <v>24</v>
      </c>
      <c r="C2772" s="20" t="s">
        <v>111</v>
      </c>
      <c r="D2772" s="20" t="s">
        <v>112</v>
      </c>
      <c r="E2772" s="20" t="s">
        <v>200</v>
      </c>
      <c r="F2772" s="20" t="s">
        <v>5613</v>
      </c>
      <c r="G2772" s="22">
        <v>16.181629170595894</v>
      </c>
      <c r="H2772" s="22">
        <v>0.67999797144673901</v>
      </c>
      <c r="I2772" s="22">
        <v>712612.51738525694</v>
      </c>
      <c r="J2772" s="22">
        <v>1514287.4826147431</v>
      </c>
      <c r="K2772" s="23">
        <v>3.9080000000000002E-11</v>
      </c>
    </row>
    <row r="2773" spans="1:11">
      <c r="A2773" s="20" t="s">
        <v>5614</v>
      </c>
      <c r="B2773" s="21" t="s">
        <v>24</v>
      </c>
      <c r="C2773" s="20" t="s">
        <v>111</v>
      </c>
      <c r="D2773" s="20" t="s">
        <v>112</v>
      </c>
      <c r="E2773" s="20" t="s">
        <v>200</v>
      </c>
      <c r="F2773" s="20" t="s">
        <v>5615</v>
      </c>
      <c r="G2773" s="22">
        <v>16.038139475148764</v>
      </c>
      <c r="H2773" s="22">
        <v>0.68997639254876464</v>
      </c>
      <c r="I2773" s="22">
        <v>724184.14464534062</v>
      </c>
      <c r="J2773" s="22">
        <v>1611715.8553546593</v>
      </c>
      <c r="K2773" s="23">
        <v>1.5159999999999999E-11</v>
      </c>
    </row>
    <row r="2774" spans="1:11">
      <c r="A2774" s="20" t="s">
        <v>5616</v>
      </c>
      <c r="B2774" s="21" t="s">
        <v>24</v>
      </c>
      <c r="C2774" s="20" t="s">
        <v>113</v>
      </c>
      <c r="D2774" s="20" t="s">
        <v>114</v>
      </c>
      <c r="E2774" s="20" t="s">
        <v>384</v>
      </c>
      <c r="F2774" s="20" t="s">
        <v>5617</v>
      </c>
      <c r="G2774" s="22">
        <v>23.083998122946973</v>
      </c>
      <c r="H2774" s="22">
        <v>0.20000013053219942</v>
      </c>
      <c r="I2774" s="22">
        <v>852399.86091794143</v>
      </c>
      <c r="J2774" s="22">
        <v>213100.13908205848</v>
      </c>
      <c r="K2774" s="23">
        <v>1.9999999999999999E-11</v>
      </c>
    </row>
    <row r="2775" spans="1:11">
      <c r="A2775" s="20" t="s">
        <v>5618</v>
      </c>
      <c r="B2775" s="21" t="s">
        <v>24</v>
      </c>
      <c r="C2775" s="20" t="s">
        <v>113</v>
      </c>
      <c r="D2775" s="20" t="s">
        <v>114</v>
      </c>
      <c r="E2775" s="20" t="s">
        <v>200</v>
      </c>
      <c r="F2775" s="20" t="s">
        <v>3873</v>
      </c>
      <c r="G2775" s="22">
        <v>19.488910493227039</v>
      </c>
      <c r="H2775" s="22">
        <v>0.45000622439311277</v>
      </c>
      <c r="I2775" s="22">
        <v>848585.39638386632</v>
      </c>
      <c r="J2775" s="22">
        <v>694314.60361613368</v>
      </c>
      <c r="K2775" s="23">
        <v>6.9200000000000004E-12</v>
      </c>
    </row>
    <row r="2776" spans="1:11">
      <c r="A2776" s="20" t="s">
        <v>5619</v>
      </c>
      <c r="B2776" s="21" t="s">
        <v>24</v>
      </c>
      <c r="C2776" s="20" t="s">
        <v>111</v>
      </c>
      <c r="D2776" s="20" t="s">
        <v>112</v>
      </c>
      <c r="E2776" s="20" t="s">
        <v>213</v>
      </c>
      <c r="F2776" s="20" t="s">
        <v>5620</v>
      </c>
      <c r="G2776" s="22">
        <v>13.880967892042811</v>
      </c>
      <c r="H2776" s="22">
        <v>0.8399883246145472</v>
      </c>
      <c r="I2776" s="22">
        <v>103159.52712100142</v>
      </c>
      <c r="J2776" s="22">
        <v>541540.47287899861</v>
      </c>
      <c r="K2776" s="23">
        <v>5.6199999999999999E-12</v>
      </c>
    </row>
    <row r="2777" spans="1:11">
      <c r="A2777" s="20" t="s">
        <v>5621</v>
      </c>
      <c r="B2777" s="21" t="s">
        <v>24</v>
      </c>
      <c r="C2777" s="20" t="s">
        <v>113</v>
      </c>
      <c r="D2777" s="20" t="s">
        <v>114</v>
      </c>
      <c r="E2777" s="20" t="s">
        <v>5157</v>
      </c>
      <c r="F2777" s="20" t="s">
        <v>5622</v>
      </c>
      <c r="G2777" s="22">
        <v>22.365000165729374</v>
      </c>
      <c r="H2777" s="22">
        <v>0.24999998847500884</v>
      </c>
      <c r="I2777" s="22">
        <v>6788175.1043115426</v>
      </c>
      <c r="J2777" s="22">
        <v>2262724.8956884574</v>
      </c>
      <c r="K2777" s="23">
        <v>5.4800000000000001E-11</v>
      </c>
    </row>
    <row r="2778" spans="1:11">
      <c r="A2778" s="20" t="s">
        <v>5623</v>
      </c>
      <c r="B2778" s="21" t="s">
        <v>24</v>
      </c>
      <c r="C2778" s="20" t="s">
        <v>113</v>
      </c>
      <c r="D2778" s="20" t="s">
        <v>114</v>
      </c>
      <c r="E2778" s="20" t="s">
        <v>346</v>
      </c>
      <c r="F2778" s="20" t="s">
        <v>5624</v>
      </c>
      <c r="G2778" s="22">
        <v>20.351702896213634</v>
      </c>
      <c r="H2778" s="22">
        <v>0.39000675269724383</v>
      </c>
      <c r="I2778" s="22">
        <v>5674035.1877607778</v>
      </c>
      <c r="J2778" s="22">
        <v>3627764.8122392227</v>
      </c>
      <c r="K2778" s="23">
        <v>1.64E-11</v>
      </c>
    </row>
    <row r="2779" spans="1:11">
      <c r="A2779" s="20" t="s">
        <v>5625</v>
      </c>
      <c r="B2779" s="21" t="s">
        <v>24</v>
      </c>
      <c r="C2779" s="20" t="s">
        <v>111</v>
      </c>
      <c r="D2779" s="20" t="s">
        <v>112</v>
      </c>
      <c r="E2779" s="20" t="s">
        <v>520</v>
      </c>
      <c r="F2779" s="20" t="s">
        <v>5626</v>
      </c>
      <c r="G2779" s="22">
        <v>12.442846274163111</v>
      </c>
      <c r="H2779" s="22">
        <v>0.9399967820470716</v>
      </c>
      <c r="I2779" s="22">
        <v>1411731.7107093183</v>
      </c>
      <c r="J2779" s="22">
        <v>22115868.289290681</v>
      </c>
      <c r="K2779" s="23">
        <v>2.5320000000000001E-10</v>
      </c>
    </row>
    <row r="2780" spans="1:11">
      <c r="A2780" s="20" t="s">
        <v>5627</v>
      </c>
      <c r="B2780" s="21" t="s">
        <v>24</v>
      </c>
      <c r="C2780" s="20" t="s">
        <v>113</v>
      </c>
      <c r="D2780" s="20" t="s">
        <v>114</v>
      </c>
      <c r="E2780" s="20" t="s">
        <v>346</v>
      </c>
      <c r="F2780" s="20" t="s">
        <v>5628</v>
      </c>
      <c r="G2780" s="22">
        <v>20.208098856712535</v>
      </c>
      <c r="H2780" s="22">
        <v>0.39999312540246629</v>
      </c>
      <c r="I2780" s="22">
        <v>5258580.2503477056</v>
      </c>
      <c r="J2780" s="22">
        <v>3505619.7496522949</v>
      </c>
      <c r="K2780" s="23">
        <v>1.8560000000000001E-10</v>
      </c>
    </row>
    <row r="2781" spans="1:11">
      <c r="A2781" s="20" t="s">
        <v>5629</v>
      </c>
      <c r="B2781" s="21" t="s">
        <v>24</v>
      </c>
      <c r="C2781" s="20" t="s">
        <v>111</v>
      </c>
      <c r="D2781" s="20" t="s">
        <v>112</v>
      </c>
      <c r="E2781" s="20" t="s">
        <v>2915</v>
      </c>
      <c r="F2781" s="20" t="s">
        <v>5630</v>
      </c>
      <c r="G2781" s="22">
        <v>12.011406220550317</v>
      </c>
      <c r="H2781" s="22">
        <v>0.96999956741652871</v>
      </c>
      <c r="I2781" s="22">
        <v>1543969.2628650917</v>
      </c>
      <c r="J2781" s="22">
        <v>49920930.737134911</v>
      </c>
      <c r="K2781" s="23">
        <v>1.216E-10</v>
      </c>
    </row>
    <row r="2782" spans="1:11">
      <c r="A2782" s="20" t="s">
        <v>5631</v>
      </c>
      <c r="B2782" s="21" t="s">
        <v>24</v>
      </c>
      <c r="C2782" s="20" t="s">
        <v>111</v>
      </c>
      <c r="D2782" s="20" t="s">
        <v>112</v>
      </c>
      <c r="E2782" s="20" t="s">
        <v>520</v>
      </c>
      <c r="F2782" s="20" t="s">
        <v>5632</v>
      </c>
      <c r="G2782" s="22">
        <v>13.449394920522133</v>
      </c>
      <c r="H2782" s="22">
        <v>0.87000035323211866</v>
      </c>
      <c r="I2782" s="22">
        <v>10025845.757997222</v>
      </c>
      <c r="J2782" s="22">
        <v>67096254.242002778</v>
      </c>
      <c r="K2782" s="23">
        <v>2.6400000000000002E-10</v>
      </c>
    </row>
    <row r="2783" spans="1:11">
      <c r="A2783" s="20" t="s">
        <v>5633</v>
      </c>
      <c r="B2783" s="21" t="s">
        <v>24</v>
      </c>
      <c r="C2783" s="20" t="s">
        <v>113</v>
      </c>
      <c r="D2783" s="20" t="s">
        <v>114</v>
      </c>
      <c r="E2783" s="20" t="s">
        <v>231</v>
      </c>
      <c r="F2783" s="20" t="s">
        <v>5634</v>
      </c>
      <c r="G2783" s="22">
        <v>23.227985013310548</v>
      </c>
      <c r="H2783" s="22">
        <v>0.18998713398396752</v>
      </c>
      <c r="I2783" s="22">
        <v>2464626.1474269819</v>
      </c>
      <c r="J2783" s="22">
        <v>578073.85257301794</v>
      </c>
      <c r="K2783" s="23">
        <v>5.0760000000000001E-11</v>
      </c>
    </row>
    <row r="2784" spans="1:11">
      <c r="A2784" s="20" t="s">
        <v>5635</v>
      </c>
      <c r="B2784" s="21" t="s">
        <v>24</v>
      </c>
      <c r="C2784" s="20" t="s">
        <v>111</v>
      </c>
      <c r="D2784" s="20" t="s">
        <v>112</v>
      </c>
      <c r="E2784" s="20" t="s">
        <v>381</v>
      </c>
      <c r="F2784" s="20" t="s">
        <v>5636</v>
      </c>
      <c r="G2784" s="22">
        <v>12.01139492594525</v>
      </c>
      <c r="H2784" s="22">
        <v>0.97000035285498953</v>
      </c>
      <c r="I2784" s="22">
        <v>1161424.3393602222</v>
      </c>
      <c r="J2784" s="22">
        <v>37553175.660639778</v>
      </c>
      <c r="K2784" s="23">
        <v>1.9520000000000001E-10</v>
      </c>
    </row>
    <row r="2785" spans="1:11">
      <c r="A2785" s="20" t="s">
        <v>5637</v>
      </c>
      <c r="B2785" s="21" t="s">
        <v>24</v>
      </c>
      <c r="C2785" s="20" t="s">
        <v>111</v>
      </c>
      <c r="D2785" s="20" t="s">
        <v>112</v>
      </c>
      <c r="E2785" s="20" t="s">
        <v>520</v>
      </c>
      <c r="F2785" s="20" t="s">
        <v>5638</v>
      </c>
      <c r="G2785" s="22">
        <v>12.442795362840922</v>
      </c>
      <c r="H2785" s="22">
        <v>0.94000032247281484</v>
      </c>
      <c r="I2785" s="22">
        <v>3397751.738525732</v>
      </c>
      <c r="J2785" s="22">
        <v>53231748.261474267</v>
      </c>
      <c r="K2785" s="23">
        <v>3.4479999999999999E-10</v>
      </c>
    </row>
    <row r="2786" spans="1:11">
      <c r="A2786" s="20" t="s">
        <v>5639</v>
      </c>
      <c r="B2786" s="21" t="s">
        <v>24</v>
      </c>
      <c r="C2786" s="20" t="s">
        <v>111</v>
      </c>
      <c r="D2786" s="20" t="s">
        <v>112</v>
      </c>
      <c r="E2786" s="20" t="s">
        <v>346</v>
      </c>
      <c r="F2786" s="20" t="s">
        <v>5640</v>
      </c>
      <c r="G2786" s="22">
        <v>17.763411217799071</v>
      </c>
      <c r="H2786" s="22">
        <v>0.56999921990270719</v>
      </c>
      <c r="I2786" s="22">
        <v>2118226.8428372741</v>
      </c>
      <c r="J2786" s="22">
        <v>2807873.1571627259</v>
      </c>
      <c r="K2786" s="23">
        <v>5.7399999999999997E-11</v>
      </c>
    </row>
    <row r="2787" spans="1:11">
      <c r="A2787" s="20" t="s">
        <v>5641</v>
      </c>
      <c r="B2787" s="21" t="s">
        <v>24</v>
      </c>
      <c r="C2787" s="20" t="s">
        <v>113</v>
      </c>
      <c r="D2787" s="20" t="s">
        <v>114</v>
      </c>
      <c r="E2787" s="20" t="s">
        <v>346</v>
      </c>
      <c r="F2787" s="20" t="s">
        <v>5642</v>
      </c>
      <c r="G2787" s="22">
        <v>18.913768378650555</v>
      </c>
      <c r="H2787" s="22">
        <v>0.4900021989811853</v>
      </c>
      <c r="I2787" s="22">
        <v>2532139.0820584148</v>
      </c>
      <c r="J2787" s="22">
        <v>2432860.9179415852</v>
      </c>
      <c r="K2787" s="23">
        <v>6.4199999999999995E-11</v>
      </c>
    </row>
    <row r="2788" spans="1:11">
      <c r="A2788" s="20" t="s">
        <v>5643</v>
      </c>
      <c r="B2788" s="21" t="s">
        <v>24</v>
      </c>
      <c r="C2788" s="20" t="s">
        <v>111</v>
      </c>
      <c r="D2788" s="20" t="s">
        <v>112</v>
      </c>
      <c r="E2788" s="20" t="s">
        <v>222</v>
      </c>
      <c r="F2788" s="20" t="s">
        <v>5644</v>
      </c>
      <c r="G2788" s="22">
        <v>13.017812353296224</v>
      </c>
      <c r="H2788" s="22">
        <v>0.90001304914490798</v>
      </c>
      <c r="I2788" s="22">
        <v>149090.54242002772</v>
      </c>
      <c r="J2788" s="22">
        <v>1342009.4575799722</v>
      </c>
      <c r="K2788" s="23">
        <v>2.0520000000000001E-11</v>
      </c>
    </row>
    <row r="2789" spans="1:11">
      <c r="A2789" s="20" t="s">
        <v>5645</v>
      </c>
      <c r="B2789" s="21" t="s">
        <v>24</v>
      </c>
      <c r="C2789" s="20" t="s">
        <v>111</v>
      </c>
      <c r="D2789" s="20" t="s">
        <v>112</v>
      </c>
      <c r="E2789" s="20" t="s">
        <v>346</v>
      </c>
      <c r="F2789" s="20" t="s">
        <v>5646</v>
      </c>
      <c r="G2789" s="22">
        <v>17.044286676934924</v>
      </c>
      <c r="H2789" s="22">
        <v>0.62000788060257839</v>
      </c>
      <c r="I2789" s="22">
        <v>789471.6272600831</v>
      </c>
      <c r="J2789" s="22">
        <v>1288128.3727399169</v>
      </c>
      <c r="K2789" s="23">
        <v>2.8280000000000001E-11</v>
      </c>
    </row>
    <row r="2790" spans="1:11">
      <c r="A2790" s="20" t="s">
        <v>5647</v>
      </c>
      <c r="B2790" s="21" t="s">
        <v>24</v>
      </c>
      <c r="C2790" s="20" t="s">
        <v>113</v>
      </c>
      <c r="D2790" s="20" t="s">
        <v>114</v>
      </c>
      <c r="E2790" s="20" t="s">
        <v>3757</v>
      </c>
      <c r="F2790" s="20" t="s">
        <v>5648</v>
      </c>
      <c r="G2790" s="22">
        <v>23.227701583611797</v>
      </c>
      <c r="H2790" s="22">
        <v>0.19000684397692655</v>
      </c>
      <c r="I2790" s="22">
        <v>5575182.8929068148</v>
      </c>
      <c r="J2790" s="22">
        <v>1307817.1070931854</v>
      </c>
      <c r="K2790" s="23">
        <v>1.8739999999999999E-10</v>
      </c>
    </row>
    <row r="2791" spans="1:11">
      <c r="A2791" s="20" t="s">
        <v>5649</v>
      </c>
      <c r="B2791" s="21" t="s">
        <v>24</v>
      </c>
      <c r="C2791" s="20" t="s">
        <v>111</v>
      </c>
      <c r="D2791" s="20" t="s">
        <v>112</v>
      </c>
      <c r="E2791" s="20" t="s">
        <v>346</v>
      </c>
      <c r="F2791" s="20" t="s">
        <v>5650</v>
      </c>
      <c r="G2791" s="22">
        <v>18.482461339511826</v>
      </c>
      <c r="H2791" s="22">
        <v>0.51999573438721658</v>
      </c>
      <c r="I2791" s="22">
        <v>890839.9165507647</v>
      </c>
      <c r="J2791" s="22">
        <v>965060.0834492353</v>
      </c>
      <c r="K2791" s="23">
        <v>7.0000000000000005E-13</v>
      </c>
    </row>
    <row r="2792" spans="1:11">
      <c r="A2792" s="20" t="s">
        <v>5651</v>
      </c>
      <c r="B2792" s="21" t="s">
        <v>24</v>
      </c>
      <c r="C2792" s="20" t="s">
        <v>113</v>
      </c>
      <c r="D2792" s="20" t="s">
        <v>114</v>
      </c>
      <c r="E2792" s="20" t="s">
        <v>261</v>
      </c>
      <c r="F2792" s="20" t="s">
        <v>3473</v>
      </c>
      <c r="G2792" s="22">
        <v>21.358193502320599</v>
      </c>
      <c r="H2792" s="22">
        <v>0.32001436006115447</v>
      </c>
      <c r="I2792" s="22">
        <v>1333247.8442280944</v>
      </c>
      <c r="J2792" s="22">
        <v>627452.15577190556</v>
      </c>
      <c r="K2792" s="23">
        <v>1.1212E-10</v>
      </c>
    </row>
    <row r="2793" spans="1:11">
      <c r="A2793" s="20" t="s">
        <v>5652</v>
      </c>
      <c r="B2793" s="21" t="s">
        <v>24</v>
      </c>
      <c r="C2793" s="20" t="s">
        <v>111</v>
      </c>
      <c r="D2793" s="20" t="s">
        <v>112</v>
      </c>
      <c r="E2793" s="20" t="s">
        <v>381</v>
      </c>
      <c r="F2793" s="20" t="s">
        <v>5653</v>
      </c>
      <c r="G2793" s="22">
        <v>11.723815885797951</v>
      </c>
      <c r="H2793" s="22">
        <v>0.98999889528526075</v>
      </c>
      <c r="I2793" s="22">
        <v>163938.10848400579</v>
      </c>
      <c r="J2793" s="22">
        <v>16228061.891515994</v>
      </c>
      <c r="K2793" s="23">
        <v>7.5760000000000005E-11</v>
      </c>
    </row>
    <row r="2794" spans="1:11">
      <c r="A2794" s="20" t="s">
        <v>5654</v>
      </c>
      <c r="B2794" s="21" t="s">
        <v>24</v>
      </c>
      <c r="C2794" s="20" t="s">
        <v>111</v>
      </c>
      <c r="D2794" s="20" t="s">
        <v>112</v>
      </c>
      <c r="E2794" s="20" t="s">
        <v>381</v>
      </c>
      <c r="F2794" s="20" t="s">
        <v>5655</v>
      </c>
      <c r="G2794" s="22">
        <v>12.298957023293756</v>
      </c>
      <c r="H2794" s="22">
        <v>0.95000298864438415</v>
      </c>
      <c r="I2794" s="22">
        <v>382440.1390820581</v>
      </c>
      <c r="J2794" s="22">
        <v>7266819.8609179417</v>
      </c>
      <c r="K2794" s="23">
        <v>2.9119999999999999E-11</v>
      </c>
    </row>
    <row r="2795" spans="1:11">
      <c r="A2795" s="20" t="s">
        <v>5656</v>
      </c>
      <c r="B2795" s="21" t="s">
        <v>24</v>
      </c>
      <c r="C2795" s="20" t="s">
        <v>111</v>
      </c>
      <c r="D2795" s="20" t="s">
        <v>112</v>
      </c>
      <c r="E2795" s="20" t="s">
        <v>252</v>
      </c>
      <c r="F2795" s="20" t="s">
        <v>5657</v>
      </c>
      <c r="G2795" s="22">
        <v>12.298957984241168</v>
      </c>
      <c r="H2795" s="22">
        <v>0.95000292181911206</v>
      </c>
      <c r="I2795" s="22">
        <v>384904.50625869306</v>
      </c>
      <c r="J2795" s="22">
        <v>7313635.4937413065</v>
      </c>
      <c r="K2795" s="23">
        <v>4.0079999999999999E-11</v>
      </c>
    </row>
    <row r="2796" spans="1:11">
      <c r="A2796" s="20" t="s">
        <v>5658</v>
      </c>
      <c r="B2796" s="21" t="s">
        <v>24</v>
      </c>
      <c r="C2796" s="20" t="s">
        <v>111</v>
      </c>
      <c r="D2796" s="20" t="s">
        <v>112</v>
      </c>
      <c r="E2796" s="20" t="s">
        <v>381</v>
      </c>
      <c r="F2796" s="20" t="s">
        <v>5659</v>
      </c>
      <c r="G2796" s="22">
        <v>11.723821387768586</v>
      </c>
      <c r="H2796" s="22">
        <v>0.98999851267256012</v>
      </c>
      <c r="I2796" s="22">
        <v>72659.805285118011</v>
      </c>
      <c r="J2796" s="22">
        <v>7192240.1947148824</v>
      </c>
      <c r="K2796" s="23">
        <v>2.6319999999999999E-11</v>
      </c>
    </row>
    <row r="2797" spans="1:11">
      <c r="A2797" s="20" t="s">
        <v>5660</v>
      </c>
      <c r="B2797" s="21" t="s">
        <v>24</v>
      </c>
      <c r="C2797" s="20" t="s">
        <v>111</v>
      </c>
      <c r="D2797" s="20" t="s">
        <v>112</v>
      </c>
      <c r="E2797" s="20" t="s">
        <v>346</v>
      </c>
      <c r="F2797" s="20" t="s">
        <v>5661</v>
      </c>
      <c r="G2797" s="22">
        <v>12.298997779511492</v>
      </c>
      <c r="H2797" s="22">
        <v>0.95000015441505625</v>
      </c>
      <c r="I2797" s="22">
        <v>166629.48539638353</v>
      </c>
      <c r="J2797" s="22">
        <v>3165970.5146036167</v>
      </c>
      <c r="K2797" s="23">
        <v>4.824E-11</v>
      </c>
    </row>
    <row r="2798" spans="1:11">
      <c r="A2798" s="20" t="s">
        <v>5662</v>
      </c>
      <c r="B2798" s="21" t="s">
        <v>24</v>
      </c>
      <c r="C2798" s="20" t="s">
        <v>111</v>
      </c>
      <c r="D2798" s="20" t="s">
        <v>112</v>
      </c>
      <c r="E2798" s="20" t="s">
        <v>381</v>
      </c>
      <c r="F2798" s="20" t="s">
        <v>5663</v>
      </c>
      <c r="G2798" s="22">
        <v>14.024471425231305</v>
      </c>
      <c r="H2798" s="22">
        <v>0.83000894122174518</v>
      </c>
      <c r="I2798" s="22">
        <v>1017872.4617524343</v>
      </c>
      <c r="J2798" s="22">
        <v>4969927.5382475657</v>
      </c>
      <c r="K2798" s="23">
        <v>5.6599999999999997E-11</v>
      </c>
    </row>
    <row r="2799" spans="1:11">
      <c r="A2799" s="20" t="s">
        <v>5664</v>
      </c>
      <c r="B2799" s="21" t="s">
        <v>24</v>
      </c>
      <c r="C2799" s="20" t="s">
        <v>111</v>
      </c>
      <c r="D2799" s="20" t="s">
        <v>112</v>
      </c>
      <c r="E2799" s="20" t="s">
        <v>346</v>
      </c>
      <c r="F2799" s="20" t="s">
        <v>5665</v>
      </c>
      <c r="G2799" s="22">
        <v>14.312214490031167</v>
      </c>
      <c r="H2799" s="22">
        <v>0.8099989923483194</v>
      </c>
      <c r="I2799" s="22">
        <v>890078.72044506297</v>
      </c>
      <c r="J2799" s="22">
        <v>3794521.279554937</v>
      </c>
      <c r="K2799" s="23">
        <v>4.0680000000000002E-11</v>
      </c>
    </row>
    <row r="2800" spans="1:11">
      <c r="A2800" s="20" t="s">
        <v>5666</v>
      </c>
      <c r="B2800" s="21" t="s">
        <v>24</v>
      </c>
      <c r="C2800" s="20" t="s">
        <v>113</v>
      </c>
      <c r="D2800" s="20" t="s">
        <v>114</v>
      </c>
      <c r="E2800" s="20" t="s">
        <v>200</v>
      </c>
      <c r="F2800" s="20" t="s">
        <v>5667</v>
      </c>
      <c r="G2800" s="22">
        <v>18.770000794470487</v>
      </c>
      <c r="H2800" s="22">
        <v>0.49999994475170467</v>
      </c>
      <c r="I2800" s="22">
        <v>1258700.1390820586</v>
      </c>
      <c r="J2800" s="22">
        <v>1258699.8609179414</v>
      </c>
      <c r="K2800" s="23">
        <v>2.2800000000000001E-11</v>
      </c>
    </row>
    <row r="2801" spans="1:11">
      <c r="A2801" s="20" t="s">
        <v>5668</v>
      </c>
      <c r="B2801" s="21" t="s">
        <v>24</v>
      </c>
      <c r="C2801" s="20" t="s">
        <v>111</v>
      </c>
      <c r="D2801" s="20" t="s">
        <v>112</v>
      </c>
      <c r="E2801" s="20" t="s">
        <v>197</v>
      </c>
      <c r="F2801" s="20" t="s">
        <v>5669</v>
      </c>
      <c r="G2801" s="22">
        <v>17.619984220018033</v>
      </c>
      <c r="H2801" s="22">
        <v>0.57997328094450395</v>
      </c>
      <c r="I2801" s="22">
        <v>372647.70514603611</v>
      </c>
      <c r="J2801" s="22">
        <v>514552.29485396389</v>
      </c>
      <c r="K2801" s="23">
        <v>2.3199999999999998E-12</v>
      </c>
    </row>
    <row r="2802" spans="1:11">
      <c r="A2802" s="20" t="s">
        <v>5670</v>
      </c>
      <c r="B2802" s="21" t="s">
        <v>24</v>
      </c>
      <c r="C2802" s="20" t="s">
        <v>111</v>
      </c>
      <c r="D2802" s="20" t="s">
        <v>112</v>
      </c>
      <c r="E2802" s="20" t="s">
        <v>200</v>
      </c>
      <c r="F2802" s="20" t="s">
        <v>5671</v>
      </c>
      <c r="G2802" s="22">
        <v>14.024977641865966</v>
      </c>
      <c r="H2802" s="22">
        <v>0.829973738395969</v>
      </c>
      <c r="I2802" s="22">
        <v>589362.03059805266</v>
      </c>
      <c r="J2802" s="22">
        <v>2876937.9694019472</v>
      </c>
      <c r="K2802" s="23">
        <v>3.688E-11</v>
      </c>
    </row>
    <row r="2803" spans="1:11">
      <c r="A2803" s="20" t="s">
        <v>5672</v>
      </c>
      <c r="B2803" s="21" t="s">
        <v>24</v>
      </c>
      <c r="C2803" s="20" t="s">
        <v>111</v>
      </c>
      <c r="D2803" s="20" t="s">
        <v>112</v>
      </c>
      <c r="E2803" s="20" t="s">
        <v>346</v>
      </c>
      <c r="F2803" s="20" t="s">
        <v>5673</v>
      </c>
      <c r="G2803" s="22">
        <v>18.482079717605529</v>
      </c>
      <c r="H2803" s="22">
        <v>0.52002227276734847</v>
      </c>
      <c r="I2803" s="22">
        <v>1631684.2837273988</v>
      </c>
      <c r="J2803" s="22">
        <v>1767815.7162726012</v>
      </c>
      <c r="K2803" s="23">
        <v>1.2000000000000001E-11</v>
      </c>
    </row>
    <row r="2804" spans="1:11">
      <c r="A2804" s="20" t="s">
        <v>5674</v>
      </c>
      <c r="B2804" s="21" t="s">
        <v>24</v>
      </c>
      <c r="C2804" s="20" t="s">
        <v>111</v>
      </c>
      <c r="D2804" s="20" t="s">
        <v>112</v>
      </c>
      <c r="E2804" s="20" t="s">
        <v>381</v>
      </c>
      <c r="F2804" s="20" t="s">
        <v>5675</v>
      </c>
      <c r="G2804" s="22">
        <v>14.743639540636414</v>
      </c>
      <c r="H2804" s="22">
        <v>0.77999725030344824</v>
      </c>
      <c r="I2804" s="22">
        <v>2090048.1223922113</v>
      </c>
      <c r="J2804" s="22">
        <v>7410051.8776077889</v>
      </c>
      <c r="K2804" s="23">
        <v>2.0199999999999999E-11</v>
      </c>
    </row>
    <row r="2805" spans="1:11">
      <c r="A2805" s="20" t="s">
        <v>5676</v>
      </c>
      <c r="B2805" s="21" t="s">
        <v>24</v>
      </c>
      <c r="C2805" s="20" t="s">
        <v>111</v>
      </c>
      <c r="D2805" s="20" t="s">
        <v>112</v>
      </c>
      <c r="E2805" s="20" t="s">
        <v>200</v>
      </c>
      <c r="F2805" s="20" t="s">
        <v>5677</v>
      </c>
      <c r="G2805" s="22">
        <v>16.900216643303175</v>
      </c>
      <c r="H2805" s="22">
        <v>0.6300266590192507</v>
      </c>
      <c r="I2805" s="22">
        <v>580636.16133518796</v>
      </c>
      <c r="J2805" s="22">
        <v>988763.83866481204</v>
      </c>
      <c r="K2805" s="23">
        <v>3.4399999999999999E-12</v>
      </c>
    </row>
    <row r="2806" spans="1:11">
      <c r="A2806" s="20" t="s">
        <v>5678</v>
      </c>
      <c r="B2806" s="21" t="s">
        <v>24</v>
      </c>
      <c r="C2806" s="20" t="s">
        <v>111</v>
      </c>
      <c r="D2806" s="20" t="s">
        <v>112</v>
      </c>
      <c r="E2806" s="20" t="s">
        <v>346</v>
      </c>
      <c r="F2806" s="20" t="s">
        <v>5679</v>
      </c>
      <c r="G2806" s="22">
        <v>12.011352998023856</v>
      </c>
      <c r="H2806" s="22">
        <v>0.97000326856579588</v>
      </c>
      <c r="I2806" s="22">
        <v>29766.866481223809</v>
      </c>
      <c r="J2806" s="22">
        <v>962570.13351877616</v>
      </c>
      <c r="K2806" s="23">
        <v>4.0719999999999996E-12</v>
      </c>
    </row>
    <row r="2807" spans="1:11">
      <c r="A2807" s="20" t="s">
        <v>5680</v>
      </c>
      <c r="B2807" s="21" t="s">
        <v>24</v>
      </c>
      <c r="C2807" s="20" t="s">
        <v>111</v>
      </c>
      <c r="D2807" s="20" t="s">
        <v>112</v>
      </c>
      <c r="E2807" s="20" t="s">
        <v>346</v>
      </c>
      <c r="F2807" s="20" t="s">
        <v>5679</v>
      </c>
      <c r="G2807" s="22">
        <v>12.011352998023856</v>
      </c>
      <c r="H2807" s="22">
        <v>0.97000326856579588</v>
      </c>
      <c r="I2807" s="22">
        <v>29766.866481223809</v>
      </c>
      <c r="J2807" s="22">
        <v>962570.13351877616</v>
      </c>
      <c r="K2807" s="23">
        <v>4.0719999999999996E-12</v>
      </c>
    </row>
    <row r="2808" spans="1:11">
      <c r="A2808" s="20" t="s">
        <v>5681</v>
      </c>
      <c r="B2808" s="21" t="s">
        <v>24</v>
      </c>
      <c r="C2808" s="20" t="s">
        <v>111</v>
      </c>
      <c r="D2808" s="20" t="s">
        <v>112</v>
      </c>
      <c r="E2808" s="20" t="s">
        <v>346</v>
      </c>
      <c r="F2808" s="20" t="s">
        <v>5679</v>
      </c>
      <c r="G2808" s="22">
        <v>12.011352998023856</v>
      </c>
      <c r="H2808" s="22">
        <v>0.97000326856579588</v>
      </c>
      <c r="I2808" s="22">
        <v>29766.866481223809</v>
      </c>
      <c r="J2808" s="22">
        <v>962570.13351877616</v>
      </c>
      <c r="K2808" s="23">
        <v>4.0719999999999996E-12</v>
      </c>
    </row>
    <row r="2809" spans="1:11">
      <c r="A2809" s="20" t="s">
        <v>5682</v>
      </c>
      <c r="B2809" s="21" t="s">
        <v>24</v>
      </c>
      <c r="C2809" s="20" t="s">
        <v>111</v>
      </c>
      <c r="D2809" s="20" t="s">
        <v>112</v>
      </c>
      <c r="E2809" s="20" t="s">
        <v>346</v>
      </c>
      <c r="F2809" s="20" t="s">
        <v>5679</v>
      </c>
      <c r="G2809" s="22">
        <v>12.011352998023856</v>
      </c>
      <c r="H2809" s="22">
        <v>0.97000326856579588</v>
      </c>
      <c r="I2809" s="22">
        <v>29766.866481223809</v>
      </c>
      <c r="J2809" s="22">
        <v>962570.13351877616</v>
      </c>
      <c r="K2809" s="23">
        <v>4.0719999999999996E-12</v>
      </c>
    </row>
    <row r="2810" spans="1:11">
      <c r="A2810" s="20" t="s">
        <v>5683</v>
      </c>
      <c r="B2810" s="21" t="s">
        <v>24</v>
      </c>
      <c r="C2810" s="20" t="s">
        <v>111</v>
      </c>
      <c r="D2810" s="20" t="s">
        <v>112</v>
      </c>
      <c r="E2810" s="20" t="s">
        <v>378</v>
      </c>
      <c r="F2810" s="20" t="s">
        <v>5684</v>
      </c>
      <c r="G2810" s="22">
        <v>12.011353279233814</v>
      </c>
      <c r="H2810" s="22">
        <v>0.97000324901016588</v>
      </c>
      <c r="I2810" s="22">
        <v>30706.744089012504</v>
      </c>
      <c r="J2810" s="22">
        <v>992962.2559109875</v>
      </c>
      <c r="K2810" s="23">
        <v>5.5400000000000002E-12</v>
      </c>
    </row>
    <row r="2811" spans="1:11">
      <c r="A2811" s="20" t="s">
        <v>5685</v>
      </c>
      <c r="B2811" s="21" t="s">
        <v>24</v>
      </c>
      <c r="C2811" s="20" t="s">
        <v>111</v>
      </c>
      <c r="D2811" s="20" t="s">
        <v>112</v>
      </c>
      <c r="E2811" s="20" t="s">
        <v>346</v>
      </c>
      <c r="F2811" s="20" t="s">
        <v>5686</v>
      </c>
      <c r="G2811" s="22">
        <v>12.011355781256531</v>
      </c>
      <c r="H2811" s="22">
        <v>0.97000307501693106</v>
      </c>
      <c r="I2811" s="22">
        <v>46649.867872044575</v>
      </c>
      <c r="J2811" s="22">
        <v>1508505.1321279553</v>
      </c>
      <c r="K2811" s="23">
        <v>5.4615999999999999E-11</v>
      </c>
    </row>
    <row r="2812" spans="1:11">
      <c r="A2812" s="20" t="s">
        <v>5687</v>
      </c>
      <c r="B2812" s="21" t="s">
        <v>24</v>
      </c>
      <c r="C2812" s="20" t="s">
        <v>111</v>
      </c>
      <c r="D2812" s="20" t="s">
        <v>112</v>
      </c>
      <c r="E2812" s="20" t="s">
        <v>346</v>
      </c>
      <c r="F2812" s="20" t="s">
        <v>5686</v>
      </c>
      <c r="G2812" s="22">
        <v>12.011355781256531</v>
      </c>
      <c r="H2812" s="22">
        <v>0.97000307501693106</v>
      </c>
      <c r="I2812" s="22">
        <v>46649.867872044575</v>
      </c>
      <c r="J2812" s="22">
        <v>1508505.1321279553</v>
      </c>
      <c r="K2812" s="23">
        <v>5.4615999999999999E-11</v>
      </c>
    </row>
    <row r="2813" spans="1:11">
      <c r="A2813" s="20" t="s">
        <v>5688</v>
      </c>
      <c r="B2813" s="21" t="s">
        <v>24</v>
      </c>
      <c r="C2813" s="20" t="s">
        <v>111</v>
      </c>
      <c r="D2813" s="20" t="s">
        <v>112</v>
      </c>
      <c r="E2813" s="20" t="s">
        <v>346</v>
      </c>
      <c r="F2813" s="20" t="s">
        <v>5686</v>
      </c>
      <c r="G2813" s="22">
        <v>12.011355781256531</v>
      </c>
      <c r="H2813" s="22">
        <v>0.97000307501693106</v>
      </c>
      <c r="I2813" s="22">
        <v>46649.867872044575</v>
      </c>
      <c r="J2813" s="22">
        <v>1508505.1321279553</v>
      </c>
      <c r="K2813" s="23">
        <v>5.4615999999999999E-11</v>
      </c>
    </row>
    <row r="2814" spans="1:11">
      <c r="A2814" s="20" t="s">
        <v>5689</v>
      </c>
      <c r="B2814" s="21" t="s">
        <v>24</v>
      </c>
      <c r="C2814" s="20" t="s">
        <v>111</v>
      </c>
      <c r="D2814" s="20" t="s">
        <v>112</v>
      </c>
      <c r="E2814" s="20" t="s">
        <v>346</v>
      </c>
      <c r="F2814" s="20" t="s">
        <v>5686</v>
      </c>
      <c r="G2814" s="22">
        <v>12.011355781256531</v>
      </c>
      <c r="H2814" s="22">
        <v>0.97000307501693106</v>
      </c>
      <c r="I2814" s="22">
        <v>46649.867872044575</v>
      </c>
      <c r="J2814" s="22">
        <v>1508505.1321279553</v>
      </c>
      <c r="K2814" s="23">
        <v>5.4615999999999999E-11</v>
      </c>
    </row>
    <row r="2815" spans="1:11">
      <c r="A2815" s="20" t="s">
        <v>5690</v>
      </c>
      <c r="B2815" s="21" t="s">
        <v>24</v>
      </c>
      <c r="C2815" s="20" t="s">
        <v>111</v>
      </c>
      <c r="D2815" s="20" t="s">
        <v>112</v>
      </c>
      <c r="E2815" s="20" t="s">
        <v>346</v>
      </c>
      <c r="F2815" s="20" t="s">
        <v>5686</v>
      </c>
      <c r="G2815" s="22">
        <v>12.011355781256531</v>
      </c>
      <c r="H2815" s="22">
        <v>0.97000307501693106</v>
      </c>
      <c r="I2815" s="22">
        <v>46649.867872044575</v>
      </c>
      <c r="J2815" s="22">
        <v>1508505.1321279553</v>
      </c>
      <c r="K2815" s="23">
        <v>5.4615999999999999E-11</v>
      </c>
    </row>
    <row r="2816" spans="1:11">
      <c r="A2816" s="20" t="s">
        <v>5691</v>
      </c>
      <c r="B2816" s="21" t="s">
        <v>24</v>
      </c>
      <c r="C2816" s="20" t="s">
        <v>111</v>
      </c>
      <c r="D2816" s="20" t="s">
        <v>112</v>
      </c>
      <c r="E2816" s="20" t="s">
        <v>381</v>
      </c>
      <c r="F2816" s="20" t="s">
        <v>5692</v>
      </c>
      <c r="G2816" s="22">
        <v>12.155268284279297</v>
      </c>
      <c r="H2816" s="22">
        <v>0.959995251440939</v>
      </c>
      <c r="I2816" s="22">
        <v>301879.83310153021</v>
      </c>
      <c r="J2816" s="22">
        <v>7244220.1668984694</v>
      </c>
      <c r="K2816" s="23">
        <v>1.4000000000000001E-12</v>
      </c>
    </row>
    <row r="2817" spans="1:11">
      <c r="A2817" s="20" t="s">
        <v>5693</v>
      </c>
      <c r="B2817" s="21" t="s">
        <v>24</v>
      </c>
      <c r="C2817" s="20" t="s">
        <v>111</v>
      </c>
      <c r="D2817" s="20" t="s">
        <v>112</v>
      </c>
      <c r="E2817" s="20" t="s">
        <v>346</v>
      </c>
      <c r="F2817" s="20" t="s">
        <v>5694</v>
      </c>
      <c r="G2817" s="22">
        <v>12.011360778805173</v>
      </c>
      <c r="H2817" s="22">
        <v>0.97000272748225502</v>
      </c>
      <c r="I2817" s="22">
        <v>37457.054242002836</v>
      </c>
      <c r="J2817" s="22">
        <v>1211224.9457579972</v>
      </c>
      <c r="K2817" s="23">
        <v>3.2688000000000001E-11</v>
      </c>
    </row>
    <row r="2818" spans="1:11">
      <c r="A2818" s="20" t="s">
        <v>5695</v>
      </c>
      <c r="B2818" s="21" t="s">
        <v>24</v>
      </c>
      <c r="C2818" s="20" t="s">
        <v>111</v>
      </c>
      <c r="D2818" s="20" t="s">
        <v>112</v>
      </c>
      <c r="E2818" s="20" t="s">
        <v>346</v>
      </c>
      <c r="F2818" s="20" t="s">
        <v>5696</v>
      </c>
      <c r="G2818" s="22">
        <v>12.011361612682437</v>
      </c>
      <c r="H2818" s="22">
        <v>0.97000266949357183</v>
      </c>
      <c r="I2818" s="22">
        <v>41942.777468706474</v>
      </c>
      <c r="J2818" s="22">
        <v>1356274.2225312935</v>
      </c>
      <c r="K2818" s="23">
        <v>4.1059999999999998E-11</v>
      </c>
    </row>
    <row r="2819" spans="1:11">
      <c r="A2819" s="20" t="s">
        <v>5697</v>
      </c>
      <c r="B2819" s="21" t="s">
        <v>24</v>
      </c>
      <c r="C2819" s="20" t="s">
        <v>111</v>
      </c>
      <c r="D2819" s="20" t="s">
        <v>112</v>
      </c>
      <c r="E2819" s="20" t="s">
        <v>346</v>
      </c>
      <c r="F2819" s="20" t="s">
        <v>5696</v>
      </c>
      <c r="G2819" s="22">
        <v>12.011361612682437</v>
      </c>
      <c r="H2819" s="22">
        <v>0.97000266949357183</v>
      </c>
      <c r="I2819" s="22">
        <v>41942.777468706474</v>
      </c>
      <c r="J2819" s="22">
        <v>1356274.2225312935</v>
      </c>
      <c r="K2819" s="23">
        <v>4.1059999999999998E-11</v>
      </c>
    </row>
    <row r="2820" spans="1:11">
      <c r="A2820" s="20" t="s">
        <v>5698</v>
      </c>
      <c r="B2820" s="21" t="s">
        <v>24</v>
      </c>
      <c r="C2820" s="20" t="s">
        <v>111</v>
      </c>
      <c r="D2820" s="20" t="s">
        <v>112</v>
      </c>
      <c r="E2820" s="20" t="s">
        <v>346</v>
      </c>
      <c r="F2820" s="20" t="s">
        <v>5699</v>
      </c>
      <c r="G2820" s="22">
        <v>12.011361435473081</v>
      </c>
      <c r="H2820" s="22">
        <v>0.97000268181689286</v>
      </c>
      <c r="I2820" s="22">
        <v>38875.414464534071</v>
      </c>
      <c r="J2820" s="22">
        <v>1257087.585535466</v>
      </c>
      <c r="K2820" s="23">
        <v>4.7835999999999998E-11</v>
      </c>
    </row>
    <row r="2821" spans="1:11">
      <c r="A2821" s="20" t="s">
        <v>5700</v>
      </c>
      <c r="B2821" s="21" t="s">
        <v>24</v>
      </c>
      <c r="C2821" s="20" t="s">
        <v>111</v>
      </c>
      <c r="D2821" s="20" t="s">
        <v>112</v>
      </c>
      <c r="E2821" s="20" t="s">
        <v>346</v>
      </c>
      <c r="F2821" s="20" t="s">
        <v>5701</v>
      </c>
      <c r="G2821" s="22">
        <v>12.011356440599661</v>
      </c>
      <c r="H2821" s="22">
        <v>0.97000302916553127</v>
      </c>
      <c r="I2821" s="22">
        <v>38892.062586926244</v>
      </c>
      <c r="J2821" s="22">
        <v>1257640.9374130738</v>
      </c>
      <c r="K2821" s="23">
        <v>4.5248000000000001E-11</v>
      </c>
    </row>
    <row r="2822" spans="1:11">
      <c r="A2822" s="20" t="s">
        <v>5702</v>
      </c>
      <c r="B2822" s="21" t="s">
        <v>24</v>
      </c>
      <c r="C2822" s="20" t="s">
        <v>111</v>
      </c>
      <c r="D2822" s="20" t="s">
        <v>112</v>
      </c>
      <c r="E2822" s="20" t="s">
        <v>346</v>
      </c>
      <c r="F2822" s="20" t="s">
        <v>5703</v>
      </c>
      <c r="G2822" s="22">
        <v>12.011353960765213</v>
      </c>
      <c r="H2822" s="22">
        <v>0.97000320161577103</v>
      </c>
      <c r="I2822" s="22">
        <v>47666.382475660663</v>
      </c>
      <c r="J2822" s="22">
        <v>1541382.6175243394</v>
      </c>
      <c r="K2822" s="23">
        <v>8.9720000000000001E-12</v>
      </c>
    </row>
    <row r="2823" spans="1:11">
      <c r="A2823" s="20" t="s">
        <v>5704</v>
      </c>
      <c r="B2823" s="21" t="s">
        <v>24</v>
      </c>
      <c r="C2823" s="20" t="s">
        <v>111</v>
      </c>
      <c r="D2823" s="20" t="s">
        <v>112</v>
      </c>
      <c r="E2823" s="20" t="s">
        <v>346</v>
      </c>
      <c r="F2823" s="20" t="s">
        <v>5705</v>
      </c>
      <c r="G2823" s="22">
        <v>12.011356928685169</v>
      </c>
      <c r="H2823" s="22">
        <v>0.9700029952235627</v>
      </c>
      <c r="I2823" s="22">
        <v>49751.442280945746</v>
      </c>
      <c r="J2823" s="22">
        <v>1608795.5577190542</v>
      </c>
      <c r="K2823" s="23">
        <v>5.0628E-11</v>
      </c>
    </row>
    <row r="2824" spans="1:11">
      <c r="A2824" s="20" t="s">
        <v>5706</v>
      </c>
      <c r="B2824" s="21" t="s">
        <v>24</v>
      </c>
      <c r="C2824" s="20" t="s">
        <v>111</v>
      </c>
      <c r="D2824" s="20" t="s">
        <v>112</v>
      </c>
      <c r="E2824" s="20" t="s">
        <v>346</v>
      </c>
      <c r="F2824" s="20" t="s">
        <v>5707</v>
      </c>
      <c r="G2824" s="22">
        <v>13.018123894413245</v>
      </c>
      <c r="H2824" s="22">
        <v>0.89999138425498992</v>
      </c>
      <c r="I2824" s="22">
        <v>582320.16689847014</v>
      </c>
      <c r="J2824" s="22">
        <v>5240379.8331015296</v>
      </c>
      <c r="K2824" s="23">
        <v>1.4000000000000001E-12</v>
      </c>
    </row>
    <row r="2825" spans="1:11">
      <c r="A2825" s="20" t="s">
        <v>5708</v>
      </c>
      <c r="B2825" s="21" t="s">
        <v>24</v>
      </c>
      <c r="C2825" s="20" t="s">
        <v>111</v>
      </c>
      <c r="D2825" s="20" t="s">
        <v>112</v>
      </c>
      <c r="E2825" s="20" t="s">
        <v>346</v>
      </c>
      <c r="F2825" s="20" t="s">
        <v>5709</v>
      </c>
      <c r="G2825" s="22">
        <v>13.592745449884646</v>
      </c>
      <c r="H2825" s="22">
        <v>0.86003160988284799</v>
      </c>
      <c r="I2825" s="22">
        <v>382211.682892907</v>
      </c>
      <c r="J2825" s="22">
        <v>2348488.3171070931</v>
      </c>
      <c r="K2825" s="23">
        <v>3.2080000000000001E-11</v>
      </c>
    </row>
    <row r="2826" spans="1:11">
      <c r="A2826" s="20" t="s">
        <v>5710</v>
      </c>
      <c r="B2826" s="21" t="s">
        <v>24</v>
      </c>
      <c r="C2826" s="20" t="s">
        <v>111</v>
      </c>
      <c r="D2826" s="20" t="s">
        <v>112</v>
      </c>
      <c r="E2826" s="20" t="s">
        <v>381</v>
      </c>
      <c r="F2826" s="20" t="s">
        <v>5711</v>
      </c>
      <c r="G2826" s="22">
        <v>12.155193674058081</v>
      </c>
      <c r="H2826" s="22">
        <v>0.96000043991251172</v>
      </c>
      <c r="I2826" s="22">
        <v>368823.86369958305</v>
      </c>
      <c r="J2826" s="22">
        <v>8851874.1363004167</v>
      </c>
      <c r="K2826" s="23">
        <v>3.8280000000000002E-11</v>
      </c>
    </row>
    <row r="2827" spans="1:11">
      <c r="A2827" s="20" t="s">
        <v>5712</v>
      </c>
      <c r="B2827" s="21" t="s">
        <v>24</v>
      </c>
      <c r="C2827" s="20" t="s">
        <v>111</v>
      </c>
      <c r="D2827" s="20" t="s">
        <v>112</v>
      </c>
      <c r="E2827" s="20" t="s">
        <v>346</v>
      </c>
      <c r="F2827" s="20" t="s">
        <v>5713</v>
      </c>
      <c r="G2827" s="22">
        <v>12.15519444423812</v>
      </c>
      <c r="H2827" s="22">
        <v>0.96000038635339913</v>
      </c>
      <c r="I2827" s="22">
        <v>199252.11543810891</v>
      </c>
      <c r="J2827" s="22">
        <v>4782098.8845618907</v>
      </c>
      <c r="K2827" s="23">
        <v>4.16E-12</v>
      </c>
    </row>
    <row r="2828" spans="1:11">
      <c r="A2828" s="20" t="s">
        <v>5714</v>
      </c>
      <c r="B2828" s="21" t="s">
        <v>24</v>
      </c>
      <c r="C2828" s="20" t="s">
        <v>111</v>
      </c>
      <c r="D2828" s="20" t="s">
        <v>112</v>
      </c>
      <c r="E2828" s="20" t="s">
        <v>346</v>
      </c>
      <c r="F2828" s="20" t="s">
        <v>5715</v>
      </c>
      <c r="G2828" s="22">
        <v>12.155200515874359</v>
      </c>
      <c r="H2828" s="22">
        <v>0.9599999641255661</v>
      </c>
      <c r="I2828" s="22">
        <v>89820.400556328328</v>
      </c>
      <c r="J2828" s="22">
        <v>2155687.5994436718</v>
      </c>
      <c r="K2828" s="23">
        <v>1.8732000000000001E-11</v>
      </c>
    </row>
    <row r="2829" spans="1:11">
      <c r="A2829" s="20" t="s">
        <v>5716</v>
      </c>
      <c r="B2829" s="21" t="s">
        <v>24</v>
      </c>
      <c r="C2829" s="20" t="s">
        <v>111</v>
      </c>
      <c r="D2829" s="20" t="s">
        <v>112</v>
      </c>
      <c r="E2829" s="20" t="s">
        <v>3059</v>
      </c>
      <c r="F2829" s="20" t="s">
        <v>5717</v>
      </c>
      <c r="G2829" s="22">
        <v>12.155193387637798</v>
      </c>
      <c r="H2829" s="22">
        <v>0.960000459830473</v>
      </c>
      <c r="I2829" s="22">
        <v>96506.610570236619</v>
      </c>
      <c r="J2829" s="22">
        <v>2316186.3894297634</v>
      </c>
      <c r="K2829" s="23">
        <v>3.7064000000000001E-11</v>
      </c>
    </row>
    <row r="2830" spans="1:11">
      <c r="A2830" s="20" t="s">
        <v>5718</v>
      </c>
      <c r="B2830" s="21" t="s">
        <v>24</v>
      </c>
      <c r="C2830" s="20" t="s">
        <v>111</v>
      </c>
      <c r="D2830" s="20" t="s">
        <v>112</v>
      </c>
      <c r="E2830" s="20" t="s">
        <v>346</v>
      </c>
      <c r="F2830" s="20" t="s">
        <v>5719</v>
      </c>
      <c r="G2830" s="22">
        <v>12.155193101104311</v>
      </c>
      <c r="H2830" s="22">
        <v>0.96000047975630665</v>
      </c>
      <c r="I2830" s="22">
        <v>192186.13490959615</v>
      </c>
      <c r="J2830" s="22">
        <v>4612524.8650904037</v>
      </c>
      <c r="K2830" s="23">
        <v>5.5839999999999998E-11</v>
      </c>
    </row>
    <row r="2831" spans="1:11">
      <c r="A2831" s="20" t="s">
        <v>5720</v>
      </c>
      <c r="B2831" s="21" t="s">
        <v>24</v>
      </c>
      <c r="C2831" s="20" t="s">
        <v>111</v>
      </c>
      <c r="D2831" s="20" t="s">
        <v>112</v>
      </c>
      <c r="E2831" s="20" t="s">
        <v>197</v>
      </c>
      <c r="F2831" s="20" t="s">
        <v>5721</v>
      </c>
      <c r="G2831" s="22">
        <v>15.893996188055908</v>
      </c>
      <c r="H2831" s="22">
        <v>0.70000026508651547</v>
      </c>
      <c r="I2831" s="22">
        <v>188879.83310152986</v>
      </c>
      <c r="J2831" s="22">
        <v>440720.16689847014</v>
      </c>
      <c r="K2831" s="23">
        <v>1.4000000000000001E-12</v>
      </c>
    </row>
    <row r="2832" spans="1:11">
      <c r="A2832" s="20" t="s">
        <v>5722</v>
      </c>
      <c r="B2832" s="21" t="s">
        <v>24</v>
      </c>
      <c r="C2832" s="20" t="s">
        <v>111</v>
      </c>
      <c r="D2832" s="20" t="s">
        <v>112</v>
      </c>
      <c r="E2832" s="20" t="s">
        <v>527</v>
      </c>
      <c r="F2832" s="20" t="s">
        <v>5723</v>
      </c>
      <c r="G2832" s="22">
        <v>11.867615384104333</v>
      </c>
      <c r="H2832" s="22">
        <v>0.97999893017355122</v>
      </c>
      <c r="I2832" s="22">
        <v>301054.10292072443</v>
      </c>
      <c r="J2832" s="22">
        <v>14750845.897079276</v>
      </c>
      <c r="K2832" s="23">
        <v>2.8904000000000002E-10</v>
      </c>
    </row>
    <row r="2833" spans="1:11">
      <c r="A2833" s="20" t="s">
        <v>5724</v>
      </c>
      <c r="B2833" s="21" t="s">
        <v>24</v>
      </c>
      <c r="C2833" s="20" t="s">
        <v>111</v>
      </c>
      <c r="D2833" s="20" t="s">
        <v>112</v>
      </c>
      <c r="E2833" s="20" t="s">
        <v>222</v>
      </c>
      <c r="F2833" s="20" t="s">
        <v>5725</v>
      </c>
      <c r="G2833" s="22">
        <v>17.044538643533123</v>
      </c>
      <c r="H2833" s="22">
        <v>0.6199903585860137</v>
      </c>
      <c r="I2833" s="22">
        <v>385481.78025034769</v>
      </c>
      <c r="J2833" s="22">
        <v>628918.21974965231</v>
      </c>
      <c r="K2833" s="23">
        <v>4.2399999999999997E-12</v>
      </c>
    </row>
    <row r="2834" spans="1:11">
      <c r="A2834" s="20" t="s">
        <v>5726</v>
      </c>
      <c r="B2834" s="21" t="s">
        <v>24</v>
      </c>
      <c r="C2834" s="20" t="s">
        <v>113</v>
      </c>
      <c r="D2834" s="20" t="s">
        <v>114</v>
      </c>
      <c r="E2834" s="20" t="s">
        <v>197</v>
      </c>
      <c r="F2834" s="20" t="s">
        <v>5727</v>
      </c>
      <c r="G2834" s="22">
        <v>21.070695563582476</v>
      </c>
      <c r="H2834" s="22">
        <v>0.34000726261596143</v>
      </c>
      <c r="I2834" s="22">
        <v>712594.15855354653</v>
      </c>
      <c r="J2834" s="22">
        <v>367105.84144645353</v>
      </c>
      <c r="K2834" s="23">
        <v>8.52E-12</v>
      </c>
    </row>
    <row r="2835" spans="1:11">
      <c r="A2835" s="20" t="s">
        <v>5728</v>
      </c>
      <c r="B2835" s="21" t="s">
        <v>24</v>
      </c>
      <c r="C2835" s="20" t="s">
        <v>111</v>
      </c>
      <c r="D2835" s="20" t="s">
        <v>112</v>
      </c>
      <c r="E2835" s="20" t="s">
        <v>346</v>
      </c>
      <c r="F2835" s="20" t="s">
        <v>5729</v>
      </c>
      <c r="G2835" s="22">
        <v>12.011493677921356</v>
      </c>
      <c r="H2835" s="22">
        <v>0.9699934855409349</v>
      </c>
      <c r="I2835" s="22">
        <v>107978.44228094578</v>
      </c>
      <c r="J2835" s="22">
        <v>3490521.5577190542</v>
      </c>
      <c r="K2835" s="23">
        <v>4.2839999999999998E-11</v>
      </c>
    </row>
    <row r="2836" spans="1:11">
      <c r="A2836" s="20" t="s">
        <v>5730</v>
      </c>
      <c r="B2836" s="21" t="s">
        <v>24</v>
      </c>
      <c r="C2836" s="20" t="s">
        <v>111</v>
      </c>
      <c r="D2836" s="20" t="s">
        <v>112</v>
      </c>
      <c r="E2836" s="20" t="s">
        <v>381</v>
      </c>
      <c r="F2836" s="20" t="s">
        <v>5731</v>
      </c>
      <c r="G2836" s="22">
        <v>11.867749909123955</v>
      </c>
      <c r="H2836" s="22">
        <v>0.97998957516523266</v>
      </c>
      <c r="I2836" s="22">
        <v>165146.03616133484</v>
      </c>
      <c r="J2836" s="22">
        <v>8087853.9638386648</v>
      </c>
      <c r="K2836" s="23">
        <v>6.0600000000000003E-11</v>
      </c>
    </row>
    <row r="2837" spans="1:11">
      <c r="A2837" s="20" t="s">
        <v>5732</v>
      </c>
      <c r="B2837" s="21" t="s">
        <v>24</v>
      </c>
      <c r="C2837" s="20" t="s">
        <v>111</v>
      </c>
      <c r="D2837" s="20" t="s">
        <v>112</v>
      </c>
      <c r="E2837" s="20" t="s">
        <v>346</v>
      </c>
      <c r="F2837" s="20" t="s">
        <v>5733</v>
      </c>
      <c r="G2837" s="22">
        <v>12.874109684357013</v>
      </c>
      <c r="H2837" s="22">
        <v>0.9100062806427669</v>
      </c>
      <c r="I2837" s="22">
        <v>142271.07093184983</v>
      </c>
      <c r="J2837" s="22">
        <v>1438628.9290681502</v>
      </c>
      <c r="K2837" s="23">
        <v>3.0000000000000001E-12</v>
      </c>
    </row>
    <row r="2838" spans="1:11">
      <c r="A2838" s="20" t="s">
        <v>5734</v>
      </c>
      <c r="B2838" s="21" t="s">
        <v>24</v>
      </c>
      <c r="C2838" s="20" t="s">
        <v>111</v>
      </c>
      <c r="D2838" s="20" t="s">
        <v>112</v>
      </c>
      <c r="E2838" s="20" t="s">
        <v>381</v>
      </c>
      <c r="F2838" s="20" t="s">
        <v>5735</v>
      </c>
      <c r="G2838" s="22">
        <v>12.586609481403876</v>
      </c>
      <c r="H2838" s="22">
        <v>0.92999934065341616</v>
      </c>
      <c r="I2838" s="22">
        <v>427620.02781641134</v>
      </c>
      <c r="J2838" s="22">
        <v>5681179.9721835889</v>
      </c>
      <c r="K2838" s="23">
        <v>1.76E-12</v>
      </c>
    </row>
    <row r="2839" spans="1:11">
      <c r="A2839" s="20" t="s">
        <v>5736</v>
      </c>
      <c r="B2839" s="21" t="s">
        <v>24</v>
      </c>
      <c r="C2839" s="20" t="s">
        <v>111</v>
      </c>
      <c r="D2839" s="20" t="s">
        <v>112</v>
      </c>
      <c r="E2839" s="20" t="s">
        <v>381</v>
      </c>
      <c r="F2839" s="20" t="s">
        <v>5737</v>
      </c>
      <c r="G2839" s="22">
        <v>11.867571837169084</v>
      </c>
      <c r="H2839" s="22">
        <v>0.98000195847224725</v>
      </c>
      <c r="I2839" s="22">
        <v>120260.22253129396</v>
      </c>
      <c r="J2839" s="22">
        <v>5893339.7774687065</v>
      </c>
      <c r="K2839" s="23">
        <v>5.4040000000000002E-11</v>
      </c>
    </row>
    <row r="2840" spans="1:11">
      <c r="A2840" s="20" t="s">
        <v>5738</v>
      </c>
      <c r="B2840" s="21" t="s">
        <v>24</v>
      </c>
      <c r="C2840" s="20" t="s">
        <v>111</v>
      </c>
      <c r="D2840" s="20" t="s">
        <v>112</v>
      </c>
      <c r="E2840" s="20" t="s">
        <v>381</v>
      </c>
      <c r="F2840" s="20" t="s">
        <v>5739</v>
      </c>
      <c r="G2840" s="22">
        <v>12.299007414679515</v>
      </c>
      <c r="H2840" s="22">
        <v>0.94999948437555526</v>
      </c>
      <c r="I2840" s="22">
        <v>967684.97913769132</v>
      </c>
      <c r="J2840" s="22">
        <v>18385815.020862307</v>
      </c>
      <c r="K2840" s="23">
        <v>1.0764E-10</v>
      </c>
    </row>
    <row r="2841" spans="1:11">
      <c r="A2841" s="20" t="s">
        <v>5740</v>
      </c>
      <c r="B2841" s="21" t="s">
        <v>24</v>
      </c>
      <c r="C2841" s="20" t="s">
        <v>111</v>
      </c>
      <c r="D2841" s="20" t="s">
        <v>112</v>
      </c>
      <c r="E2841" s="20" t="s">
        <v>346</v>
      </c>
      <c r="F2841" s="20" t="s">
        <v>5741</v>
      </c>
      <c r="G2841" s="22">
        <v>13.880566224755297</v>
      </c>
      <c r="H2841" s="22">
        <v>0.84001625697111981</v>
      </c>
      <c r="I2841" s="22">
        <v>516491.51599443681</v>
      </c>
      <c r="J2841" s="22">
        <v>2711908.4840055634</v>
      </c>
      <c r="K2841" s="23">
        <v>3.0679999999999998E-11</v>
      </c>
    </row>
    <row r="2842" spans="1:11">
      <c r="A2842" s="20" t="s">
        <v>5742</v>
      </c>
      <c r="B2842" s="21" t="s">
        <v>24</v>
      </c>
      <c r="C2842" s="20" t="s">
        <v>111</v>
      </c>
      <c r="D2842" s="20" t="s">
        <v>112</v>
      </c>
      <c r="E2842" s="20" t="s">
        <v>346</v>
      </c>
      <c r="F2842" s="20" t="s">
        <v>5743</v>
      </c>
      <c r="G2842" s="22">
        <v>12.011396541443053</v>
      </c>
      <c r="H2842" s="22">
        <v>0.9700002405116096</v>
      </c>
      <c r="I2842" s="22">
        <v>125773.99165507675</v>
      </c>
      <c r="J2842" s="22">
        <v>4066726.0083449231</v>
      </c>
      <c r="K2842" s="23">
        <v>2.7479999999999998E-11</v>
      </c>
    </row>
    <row r="2843" spans="1:11">
      <c r="A2843" s="20" t="s">
        <v>5744</v>
      </c>
      <c r="B2843" s="21" t="s">
        <v>24</v>
      </c>
      <c r="C2843" s="20" t="s">
        <v>111</v>
      </c>
      <c r="D2843" s="20" t="s">
        <v>112</v>
      </c>
      <c r="E2843" s="20" t="s">
        <v>346</v>
      </c>
      <c r="F2843" s="20" t="s">
        <v>5745</v>
      </c>
      <c r="G2843" s="22">
        <v>16.900523560209425</v>
      </c>
      <c r="H2843" s="22">
        <v>0.63000531570170892</v>
      </c>
      <c r="I2843" s="22">
        <v>1597119.0542420032</v>
      </c>
      <c r="J2843" s="22">
        <v>2719480.9457579968</v>
      </c>
      <c r="K2843" s="23">
        <v>3.9999999999999998E-11</v>
      </c>
    </row>
    <row r="2844" spans="1:11">
      <c r="A2844" s="20" t="s">
        <v>5746</v>
      </c>
      <c r="B2844" s="21" t="s">
        <v>24</v>
      </c>
      <c r="C2844" s="20" t="s">
        <v>113</v>
      </c>
      <c r="D2844" s="20" t="s">
        <v>114</v>
      </c>
      <c r="E2844" s="20" t="s">
        <v>200</v>
      </c>
      <c r="F2844" s="20" t="s">
        <v>5747</v>
      </c>
      <c r="G2844" s="22">
        <v>20.639414624845077</v>
      </c>
      <c r="H2844" s="22">
        <v>0.36999898297322137</v>
      </c>
      <c r="I2844" s="22">
        <v>3304040.3337969407</v>
      </c>
      <c r="J2844" s="22">
        <v>1940459.6662030595</v>
      </c>
      <c r="K2844" s="23">
        <v>2.8000000000000002E-12</v>
      </c>
    </row>
    <row r="2845" spans="1:11">
      <c r="A2845" s="20" t="s">
        <v>5748</v>
      </c>
      <c r="B2845" s="21" t="s">
        <v>24</v>
      </c>
      <c r="C2845" s="20" t="s">
        <v>111</v>
      </c>
      <c r="D2845" s="20" t="s">
        <v>112</v>
      </c>
      <c r="E2845" s="20" t="s">
        <v>346</v>
      </c>
      <c r="F2845" s="20" t="s">
        <v>5749</v>
      </c>
      <c r="G2845" s="22">
        <v>12.874203471144348</v>
      </c>
      <c r="H2845" s="22">
        <v>0.90999975861304949</v>
      </c>
      <c r="I2845" s="22">
        <v>318915.85535465914</v>
      </c>
      <c r="J2845" s="22">
        <v>3224584.1446453407</v>
      </c>
      <c r="K2845" s="23">
        <v>1.5159999999999999E-11</v>
      </c>
    </row>
    <row r="2846" spans="1:11">
      <c r="A2846" s="20" t="s">
        <v>5750</v>
      </c>
      <c r="B2846" s="21" t="s">
        <v>24</v>
      </c>
      <c r="C2846" s="20" t="s">
        <v>111</v>
      </c>
      <c r="D2846" s="20" t="s">
        <v>112</v>
      </c>
      <c r="E2846" s="20" t="s">
        <v>381</v>
      </c>
      <c r="F2846" s="20" t="s">
        <v>5751</v>
      </c>
      <c r="G2846" s="22">
        <v>15.893999573080519</v>
      </c>
      <c r="H2846" s="22">
        <v>0.70000002968842012</v>
      </c>
      <c r="I2846" s="22">
        <v>4075709.5966620306</v>
      </c>
      <c r="J2846" s="22">
        <v>9509990.4033379685</v>
      </c>
      <c r="K2846" s="23">
        <v>8.5999999999999997E-12</v>
      </c>
    </row>
    <row r="2847" spans="1:11">
      <c r="A2847" s="20" t="s">
        <v>5752</v>
      </c>
      <c r="B2847" s="21" t="s">
        <v>24</v>
      </c>
      <c r="C2847" s="20" t="s">
        <v>111</v>
      </c>
      <c r="D2847" s="20" t="s">
        <v>112</v>
      </c>
      <c r="E2847" s="20" t="s">
        <v>381</v>
      </c>
      <c r="F2847" s="20" t="s">
        <v>5753</v>
      </c>
      <c r="G2847" s="22">
        <v>12.155111327599247</v>
      </c>
      <c r="H2847" s="22">
        <v>0.96000616637001068</v>
      </c>
      <c r="I2847" s="22">
        <v>312003.89429763565</v>
      </c>
      <c r="J2847" s="22">
        <v>7489296.1057023639</v>
      </c>
      <c r="K2847" s="23">
        <v>4.0640000000000001E-11</v>
      </c>
    </row>
    <row r="2848" spans="1:11">
      <c r="A2848" s="20" t="s">
        <v>5754</v>
      </c>
      <c r="B2848" s="21" t="s">
        <v>24</v>
      </c>
      <c r="C2848" s="20" t="s">
        <v>111</v>
      </c>
      <c r="D2848" s="20" t="s">
        <v>112</v>
      </c>
      <c r="E2848" s="20" t="s">
        <v>381</v>
      </c>
      <c r="F2848" s="20" t="s">
        <v>5755</v>
      </c>
      <c r="G2848" s="22">
        <v>13.880834689951161</v>
      </c>
      <c r="H2848" s="22">
        <v>0.83999758762509313</v>
      </c>
      <c r="I2848" s="22">
        <v>2378499.8609179407</v>
      </c>
      <c r="J2848" s="22">
        <v>12486900.139082059</v>
      </c>
      <c r="K2848" s="23">
        <v>4.404E-10</v>
      </c>
    </row>
    <row r="2849" spans="1:11">
      <c r="A2849" s="20" t="s">
        <v>5756</v>
      </c>
      <c r="B2849" s="21" t="s">
        <v>24</v>
      </c>
      <c r="C2849" s="20" t="s">
        <v>111</v>
      </c>
      <c r="D2849" s="20" t="s">
        <v>112</v>
      </c>
      <c r="E2849" s="20" t="s">
        <v>381</v>
      </c>
      <c r="F2849" s="20" t="s">
        <v>5757</v>
      </c>
      <c r="G2849" s="22">
        <v>12.730280265018157</v>
      </c>
      <c r="H2849" s="22">
        <v>0.92000832649386943</v>
      </c>
      <c r="I2849" s="22">
        <v>577107.92767732963</v>
      </c>
      <c r="J2849" s="22">
        <v>6637492.0723226704</v>
      </c>
      <c r="K2849" s="23">
        <v>5.3999999999999996E-12</v>
      </c>
    </row>
    <row r="2850" spans="1:11">
      <c r="A2850" s="20" t="s">
        <v>5758</v>
      </c>
      <c r="B2850" s="21" t="s">
        <v>24</v>
      </c>
      <c r="C2850" s="20" t="s">
        <v>111</v>
      </c>
      <c r="D2850" s="20" t="s">
        <v>112</v>
      </c>
      <c r="E2850" s="20" t="s">
        <v>346</v>
      </c>
      <c r="F2850" s="20" t="s">
        <v>5759</v>
      </c>
      <c r="G2850" s="22">
        <v>12.155234993731462</v>
      </c>
      <c r="H2850" s="22">
        <v>0.95999756649989831</v>
      </c>
      <c r="I2850" s="22">
        <v>261639.91655076508</v>
      </c>
      <c r="J2850" s="22">
        <v>6278960.0834492352</v>
      </c>
      <c r="K2850" s="23">
        <v>5.8599999999999997E-11</v>
      </c>
    </row>
    <row r="2851" spans="1:11">
      <c r="A2851" s="20" t="s">
        <v>5760</v>
      </c>
      <c r="B2851" s="21" t="s">
        <v>24</v>
      </c>
      <c r="C2851" s="20" t="s">
        <v>111</v>
      </c>
      <c r="D2851" s="20" t="s">
        <v>112</v>
      </c>
      <c r="E2851" s="20" t="s">
        <v>520</v>
      </c>
      <c r="F2851" s="20" t="s">
        <v>5761</v>
      </c>
      <c r="G2851" s="22">
        <v>13.593194214460423</v>
      </c>
      <c r="H2851" s="22">
        <v>0.86000040233237673</v>
      </c>
      <c r="I2851" s="22">
        <v>882498.38386648137</v>
      </c>
      <c r="J2851" s="22">
        <v>5421079.6161335185</v>
      </c>
      <c r="K2851" s="23">
        <v>8.3600000000000007E-12</v>
      </c>
    </row>
    <row r="2852" spans="1:11">
      <c r="A2852" s="20" t="s">
        <v>5762</v>
      </c>
      <c r="B2852" s="21" t="s">
        <v>24</v>
      </c>
      <c r="C2852" s="20" t="s">
        <v>111</v>
      </c>
      <c r="D2852" s="20" t="s">
        <v>112</v>
      </c>
      <c r="E2852" s="20" t="s">
        <v>520</v>
      </c>
      <c r="F2852" s="20" t="s">
        <v>5763</v>
      </c>
      <c r="G2852" s="22">
        <v>13.593193077206546</v>
      </c>
      <c r="H2852" s="22">
        <v>0.86000048141818175</v>
      </c>
      <c r="I2852" s="22">
        <v>1287500.1126564669</v>
      </c>
      <c r="J2852" s="22">
        <v>7908960.8873435333</v>
      </c>
      <c r="K2852" s="23">
        <v>3.8600000000000001E-11</v>
      </c>
    </row>
    <row r="2853" spans="1:11">
      <c r="A2853" s="20" t="s">
        <v>5764</v>
      </c>
      <c r="B2853" s="21" t="s">
        <v>24</v>
      </c>
      <c r="C2853" s="20" t="s">
        <v>111</v>
      </c>
      <c r="D2853" s="20" t="s">
        <v>112</v>
      </c>
      <c r="E2853" s="20" t="s">
        <v>520</v>
      </c>
      <c r="F2853" s="20" t="s">
        <v>5765</v>
      </c>
      <c r="G2853" s="22">
        <v>13.593192794688498</v>
      </c>
      <c r="H2853" s="22">
        <v>0.86000050106477766</v>
      </c>
      <c r="I2853" s="22">
        <v>3996728.3755215551</v>
      </c>
      <c r="J2853" s="22">
        <v>24551433.624478444</v>
      </c>
      <c r="K2853" s="23">
        <v>4.3039999999999998E-10</v>
      </c>
    </row>
    <row r="2854" spans="1:11">
      <c r="A2854" s="20" t="s">
        <v>5766</v>
      </c>
      <c r="B2854" s="21" t="s">
        <v>24</v>
      </c>
      <c r="C2854" s="20" t="s">
        <v>111</v>
      </c>
      <c r="D2854" s="20" t="s">
        <v>112</v>
      </c>
      <c r="E2854" s="20" t="s">
        <v>346</v>
      </c>
      <c r="F2854" s="20" t="s">
        <v>5767</v>
      </c>
      <c r="G2854" s="22">
        <v>12.730314931995053</v>
      </c>
      <c r="H2854" s="22">
        <v>0.92000591571661661</v>
      </c>
      <c r="I2854" s="22">
        <v>219967.73296244766</v>
      </c>
      <c r="J2854" s="22">
        <v>2529832.2670375523</v>
      </c>
      <c r="K2854" s="23">
        <v>2.0920000000000001E-11</v>
      </c>
    </row>
    <row r="2855" spans="1:11">
      <c r="A2855" s="20" t="s">
        <v>5768</v>
      </c>
      <c r="B2855" s="21" t="s">
        <v>24</v>
      </c>
      <c r="C2855" s="20" t="s">
        <v>111</v>
      </c>
      <c r="D2855" s="20" t="s">
        <v>112</v>
      </c>
      <c r="E2855" s="20" t="s">
        <v>381</v>
      </c>
      <c r="F2855" s="20" t="s">
        <v>5769</v>
      </c>
      <c r="G2855" s="22">
        <v>13.427941959895094</v>
      </c>
      <c r="H2855" s="22">
        <v>0.87149221419366529</v>
      </c>
      <c r="I2855" s="22">
        <v>3763119.1933240606</v>
      </c>
      <c r="J2855" s="22">
        <v>25520080.806675941</v>
      </c>
      <c r="K2855" s="23">
        <v>4.8040000000000002E-10</v>
      </c>
    </row>
    <row r="2856" spans="1:11">
      <c r="A2856" s="20" t="s">
        <v>5770</v>
      </c>
      <c r="B2856" s="21" t="s">
        <v>24</v>
      </c>
      <c r="C2856" s="20" t="s">
        <v>111</v>
      </c>
      <c r="D2856" s="20" t="s">
        <v>112</v>
      </c>
      <c r="E2856" s="20" t="s">
        <v>346</v>
      </c>
      <c r="F2856" s="20" t="s">
        <v>5771</v>
      </c>
      <c r="G2856" s="22">
        <v>12.011150892730956</v>
      </c>
      <c r="H2856" s="22">
        <v>0.9700173231758723</v>
      </c>
      <c r="I2856" s="22">
        <v>63644.228094575861</v>
      </c>
      <c r="J2856" s="22">
        <v>2059055.7719054241</v>
      </c>
      <c r="K2856" s="23">
        <v>4.6036000000000001E-11</v>
      </c>
    </row>
    <row r="2857" spans="1:11">
      <c r="A2857" s="20" t="s">
        <v>5772</v>
      </c>
      <c r="B2857" s="21" t="s">
        <v>24</v>
      </c>
      <c r="C2857" s="20" t="s">
        <v>111</v>
      </c>
      <c r="D2857" s="20" t="s">
        <v>112</v>
      </c>
      <c r="E2857" s="20" t="s">
        <v>381</v>
      </c>
      <c r="F2857" s="20" t="s">
        <v>5773</v>
      </c>
      <c r="G2857" s="22">
        <v>11.867591963893437</v>
      </c>
      <c r="H2857" s="22">
        <v>0.98000055883912118</v>
      </c>
      <c r="I2857" s="22">
        <v>150217.80250347688</v>
      </c>
      <c r="J2857" s="22">
        <v>7360882.1974965231</v>
      </c>
      <c r="K2857" s="23">
        <v>3.5480000000000003E-11</v>
      </c>
    </row>
    <row r="2858" spans="1:11">
      <c r="A2858" s="20" t="s">
        <v>5774</v>
      </c>
      <c r="B2858" s="21" t="s">
        <v>24</v>
      </c>
      <c r="C2858" s="20" t="s">
        <v>111</v>
      </c>
      <c r="D2858" s="20" t="s">
        <v>112</v>
      </c>
      <c r="E2858" s="20" t="s">
        <v>381</v>
      </c>
      <c r="F2858" s="20" t="s">
        <v>5775</v>
      </c>
      <c r="G2858" s="22">
        <v>11.723849937781926</v>
      </c>
      <c r="H2858" s="22">
        <v>0.98999652727524856</v>
      </c>
      <c r="I2858" s="22">
        <v>102899.7218358832</v>
      </c>
      <c r="J2858" s="22">
        <v>10183500.278164117</v>
      </c>
      <c r="K2858" s="23">
        <v>1.9931999999999999E-10</v>
      </c>
    </row>
    <row r="2859" spans="1:11">
      <c r="A2859" s="20" t="s">
        <v>5776</v>
      </c>
      <c r="B2859" s="21" t="s">
        <v>24</v>
      </c>
      <c r="C2859" s="20" t="s">
        <v>111</v>
      </c>
      <c r="D2859" s="20" t="s">
        <v>112</v>
      </c>
      <c r="E2859" s="20" t="s">
        <v>346</v>
      </c>
      <c r="F2859" s="20" t="s">
        <v>5777</v>
      </c>
      <c r="G2859" s="22">
        <v>11.867785618279569</v>
      </c>
      <c r="H2859" s="22">
        <v>0.97998709191379907</v>
      </c>
      <c r="I2859" s="22">
        <v>59558.414464533969</v>
      </c>
      <c r="J2859" s="22">
        <v>2916441.5855354662</v>
      </c>
      <c r="K2859" s="23">
        <v>4.5239999999999997E-11</v>
      </c>
    </row>
    <row r="2860" spans="1:11">
      <c r="A2860" s="20" t="s">
        <v>5778</v>
      </c>
      <c r="B2860" s="21" t="s">
        <v>24</v>
      </c>
      <c r="C2860" s="20" t="s">
        <v>111</v>
      </c>
      <c r="D2860" s="20" t="s">
        <v>112</v>
      </c>
      <c r="E2860" s="20" t="s">
        <v>346</v>
      </c>
      <c r="F2860" s="20" t="s">
        <v>5779</v>
      </c>
      <c r="G2860" s="22">
        <v>13.73712600383768</v>
      </c>
      <c r="H2860" s="22">
        <v>0.84999123756344364</v>
      </c>
      <c r="I2860" s="22">
        <v>422154.65924895694</v>
      </c>
      <c r="J2860" s="22">
        <v>2392045.3407510431</v>
      </c>
      <c r="K2860" s="23">
        <v>3.3079999999999997E-11</v>
      </c>
    </row>
    <row r="2861" spans="1:11">
      <c r="A2861" s="20" t="s">
        <v>5780</v>
      </c>
      <c r="B2861" s="21" t="s">
        <v>24</v>
      </c>
      <c r="C2861" s="20" t="s">
        <v>111</v>
      </c>
      <c r="D2861" s="20" t="s">
        <v>112</v>
      </c>
      <c r="E2861" s="20" t="s">
        <v>346</v>
      </c>
      <c r="F2861" s="20" t="s">
        <v>5781</v>
      </c>
      <c r="G2861" s="22">
        <v>12.011178936530117</v>
      </c>
      <c r="H2861" s="22">
        <v>0.97001537298121576</v>
      </c>
      <c r="I2861" s="22">
        <v>122310.29207232279</v>
      </c>
      <c r="J2861" s="22">
        <v>3956789.7079276773</v>
      </c>
      <c r="K2861" s="23">
        <v>3.9480000000000002E-11</v>
      </c>
    </row>
    <row r="2862" spans="1:11">
      <c r="A2862" s="20" t="s">
        <v>5782</v>
      </c>
      <c r="B2862" s="21" t="s">
        <v>24</v>
      </c>
      <c r="C2862" s="20" t="s">
        <v>111</v>
      </c>
      <c r="D2862" s="20" t="s">
        <v>112</v>
      </c>
      <c r="E2862" s="20" t="s">
        <v>197</v>
      </c>
      <c r="F2862" s="20" t="s">
        <v>5783</v>
      </c>
      <c r="G2862" s="22">
        <v>16.901206088992975</v>
      </c>
      <c r="H2862" s="22">
        <v>0.62995785194763743</v>
      </c>
      <c r="I2862" s="22">
        <v>632031.9888734353</v>
      </c>
      <c r="J2862" s="22">
        <v>1075968.0111265648</v>
      </c>
      <c r="K2862" s="23">
        <v>6.2599999999999996E-11</v>
      </c>
    </row>
    <row r="2863" spans="1:11">
      <c r="A2863" s="20" t="s">
        <v>5784</v>
      </c>
      <c r="B2863" s="21" t="s">
        <v>24</v>
      </c>
      <c r="C2863" s="20" t="s">
        <v>111</v>
      </c>
      <c r="D2863" s="20" t="s">
        <v>112</v>
      </c>
      <c r="E2863" s="20" t="s">
        <v>346</v>
      </c>
      <c r="F2863" s="20" t="s">
        <v>5785</v>
      </c>
      <c r="G2863" s="22">
        <v>17.332065283896231</v>
      </c>
      <c r="H2863" s="22">
        <v>0.59999546009066551</v>
      </c>
      <c r="I2863" s="22">
        <v>5230139.3602225306</v>
      </c>
      <c r="J2863" s="22">
        <v>7845060.6397774694</v>
      </c>
      <c r="K2863" s="23">
        <v>1.8599999999999999E-11</v>
      </c>
    </row>
    <row r="2864" spans="1:11">
      <c r="A2864" s="20" t="s">
        <v>5786</v>
      </c>
      <c r="B2864" s="21" t="s">
        <v>24</v>
      </c>
      <c r="C2864" s="20" t="s">
        <v>111</v>
      </c>
      <c r="D2864" s="20" t="s">
        <v>112</v>
      </c>
      <c r="E2864" s="20" t="s">
        <v>1749</v>
      </c>
      <c r="F2864" s="20" t="s">
        <v>5787</v>
      </c>
      <c r="G2864" s="22">
        <v>12.299069336282574</v>
      </c>
      <c r="H2864" s="22">
        <v>0.9499951782835484</v>
      </c>
      <c r="I2864" s="22">
        <v>2179300.1390820504</v>
      </c>
      <c r="J2864" s="22">
        <v>41402499.860917948</v>
      </c>
      <c r="K2864" s="23">
        <v>4.5800000000000002E-10</v>
      </c>
    </row>
    <row r="2865" spans="1:11">
      <c r="A2865" s="20" t="s">
        <v>5788</v>
      </c>
      <c r="B2865" s="21" t="s">
        <v>24</v>
      </c>
      <c r="C2865" s="20" t="s">
        <v>111</v>
      </c>
      <c r="D2865" s="20" t="s">
        <v>112</v>
      </c>
      <c r="E2865" s="20" t="s">
        <v>520</v>
      </c>
      <c r="F2865" s="20" t="s">
        <v>5789</v>
      </c>
      <c r="G2865" s="22">
        <v>12.011396601815777</v>
      </c>
      <c r="H2865" s="22">
        <v>0.97000023631322829</v>
      </c>
      <c r="I2865" s="22">
        <v>1653163.9777468732</v>
      </c>
      <c r="J2865" s="22">
        <v>53452736.022253126</v>
      </c>
      <c r="K2865" s="23">
        <v>3.568E-10</v>
      </c>
    </row>
    <row r="2866" spans="1:11">
      <c r="A2866" s="20" t="s">
        <v>5790</v>
      </c>
      <c r="B2866" s="21" t="s">
        <v>24</v>
      </c>
      <c r="C2866" s="20" t="s">
        <v>111</v>
      </c>
      <c r="D2866" s="20" t="s">
        <v>112</v>
      </c>
      <c r="E2866" s="20" t="s">
        <v>346</v>
      </c>
      <c r="F2866" s="20" t="s">
        <v>5270</v>
      </c>
      <c r="G2866" s="22">
        <v>12.874732281533557</v>
      </c>
      <c r="H2866" s="22">
        <v>0.90996298459432845</v>
      </c>
      <c r="I2866" s="22">
        <v>110142.280945758</v>
      </c>
      <c r="J2866" s="22">
        <v>1113157.7190542419</v>
      </c>
      <c r="K2866" s="23">
        <v>2.312E-11</v>
      </c>
    </row>
    <row r="2867" spans="1:11">
      <c r="A2867" s="20" t="s">
        <v>5791</v>
      </c>
      <c r="B2867" s="21" t="s">
        <v>24</v>
      </c>
      <c r="C2867" s="20" t="s">
        <v>111</v>
      </c>
      <c r="D2867" s="20" t="s">
        <v>112</v>
      </c>
      <c r="E2867" s="20" t="s">
        <v>197</v>
      </c>
      <c r="F2867" s="20" t="s">
        <v>5792</v>
      </c>
      <c r="G2867" s="22">
        <v>15.749570029163239</v>
      </c>
      <c r="H2867" s="22">
        <v>0.71004380882035889</v>
      </c>
      <c r="I2867" s="22">
        <v>387758.41446453403</v>
      </c>
      <c r="J2867" s="22">
        <v>949541.58553546597</v>
      </c>
      <c r="K2867" s="23">
        <v>1.08E-12</v>
      </c>
    </row>
    <row r="2868" spans="1:11">
      <c r="A2868" s="20" t="s">
        <v>5793</v>
      </c>
      <c r="B2868" s="21" t="s">
        <v>24</v>
      </c>
      <c r="C2868" s="20" t="s">
        <v>111</v>
      </c>
      <c r="D2868" s="20" t="s">
        <v>112</v>
      </c>
      <c r="E2868" s="20" t="s">
        <v>252</v>
      </c>
      <c r="F2868" s="20" t="s">
        <v>5794</v>
      </c>
      <c r="G2868" s="22">
        <v>14.31230658735744</v>
      </c>
      <c r="H2868" s="22">
        <v>0.80999258780546313</v>
      </c>
      <c r="I2868" s="22">
        <v>157674.23087621693</v>
      </c>
      <c r="J2868" s="22">
        <v>672157.7691237831</v>
      </c>
      <c r="K2868" s="23">
        <v>4.5999999999999996E-13</v>
      </c>
    </row>
    <row r="2869" spans="1:11">
      <c r="A2869" s="20" t="s">
        <v>5795</v>
      </c>
      <c r="B2869" s="21" t="s">
        <v>24</v>
      </c>
      <c r="C2869" s="20" t="s">
        <v>111</v>
      </c>
      <c r="D2869" s="20" t="s">
        <v>112</v>
      </c>
      <c r="E2869" s="20" t="s">
        <v>381</v>
      </c>
      <c r="F2869" s="20" t="s">
        <v>5796</v>
      </c>
      <c r="G2869" s="22">
        <v>14.312298977338006</v>
      </c>
      <c r="H2869" s="22">
        <v>0.80999311701404686</v>
      </c>
      <c r="I2869" s="22">
        <v>989625.76912378275</v>
      </c>
      <c r="J2869" s="22">
        <v>4218742.2308762176</v>
      </c>
      <c r="K2869" s="23">
        <v>3.4279999999999997E-11</v>
      </c>
    </row>
    <row r="2870" spans="1:11">
      <c r="A2870" s="20" t="s">
        <v>5797</v>
      </c>
      <c r="B2870" s="21" t="s">
        <v>24</v>
      </c>
      <c r="C2870" s="20" t="s">
        <v>111</v>
      </c>
      <c r="D2870" s="20" t="s">
        <v>112</v>
      </c>
      <c r="E2870" s="20" t="s">
        <v>381</v>
      </c>
      <c r="F2870" s="20" t="s">
        <v>5798</v>
      </c>
      <c r="G2870" s="22">
        <v>14.02459759622699</v>
      </c>
      <c r="H2870" s="22">
        <v>0.83000016716084912</v>
      </c>
      <c r="I2870" s="22">
        <v>2793522.2531293468</v>
      </c>
      <c r="J2870" s="22">
        <v>13638977.746870654</v>
      </c>
      <c r="K2870" s="23">
        <v>6.3199999999999999E-10</v>
      </c>
    </row>
    <row r="2871" spans="1:11">
      <c r="A2871" s="20" t="s">
        <v>5799</v>
      </c>
      <c r="B2871" s="21" t="s">
        <v>24</v>
      </c>
      <c r="C2871" s="20" t="s">
        <v>111</v>
      </c>
      <c r="D2871" s="20" t="s">
        <v>112</v>
      </c>
      <c r="E2871" s="20" t="s">
        <v>1749</v>
      </c>
      <c r="F2871" s="20" t="s">
        <v>5800</v>
      </c>
      <c r="G2871" s="22">
        <v>13.017981381833144</v>
      </c>
      <c r="H2871" s="22">
        <v>0.90000129472648516</v>
      </c>
      <c r="I2871" s="22">
        <v>3110899.7218358829</v>
      </c>
      <c r="J2871" s="22">
        <v>27998500.278164119</v>
      </c>
      <c r="K2871" s="23">
        <v>2.7719999999999998E-10</v>
      </c>
    </row>
    <row r="2872" spans="1:11">
      <c r="A2872" s="20" t="s">
        <v>5801</v>
      </c>
      <c r="B2872" s="21" t="s">
        <v>24</v>
      </c>
      <c r="C2872" s="20" t="s">
        <v>113</v>
      </c>
      <c r="D2872" s="20" t="s">
        <v>114</v>
      </c>
      <c r="E2872" s="20" t="s">
        <v>4626</v>
      </c>
      <c r="F2872" s="20" t="s">
        <v>5802</v>
      </c>
      <c r="G2872" s="22">
        <v>20.125810838555971</v>
      </c>
      <c r="H2872" s="22">
        <v>0.40571551887649721</v>
      </c>
      <c r="I2872" s="22">
        <v>292345.77051460365</v>
      </c>
      <c r="J2872" s="22">
        <v>199583.22948539638</v>
      </c>
      <c r="K2872" s="23">
        <v>5.5199999999999999E-12</v>
      </c>
    </row>
    <row r="2873" spans="1:11">
      <c r="A2873" s="20" t="s">
        <v>5803</v>
      </c>
      <c r="B2873" s="21" t="s">
        <v>24</v>
      </c>
      <c r="C2873" s="20" t="s">
        <v>113</v>
      </c>
      <c r="D2873" s="20" t="s">
        <v>114</v>
      </c>
      <c r="E2873" s="20" t="s">
        <v>319</v>
      </c>
      <c r="F2873" s="20" t="s">
        <v>5804</v>
      </c>
      <c r="G2873" s="22">
        <v>20.125788903625335</v>
      </c>
      <c r="H2873" s="22">
        <v>0.40571704425414923</v>
      </c>
      <c r="I2873" s="22">
        <v>586540.04311543808</v>
      </c>
      <c r="J2873" s="22">
        <v>400430.95688456192</v>
      </c>
      <c r="K2873" s="23">
        <v>1.56E-12</v>
      </c>
    </row>
    <row r="2874" spans="1:11">
      <c r="A2874" s="20" t="s">
        <v>5805</v>
      </c>
      <c r="B2874" s="21" t="s">
        <v>24</v>
      </c>
      <c r="C2874" s="20" t="s">
        <v>113</v>
      </c>
      <c r="D2874" s="20" t="s">
        <v>114</v>
      </c>
      <c r="E2874" s="20" t="s">
        <v>213</v>
      </c>
      <c r="F2874" s="20" t="s">
        <v>5806</v>
      </c>
      <c r="G2874" s="22">
        <v>20.495609366684405</v>
      </c>
      <c r="H2874" s="22">
        <v>0.37999934863112622</v>
      </c>
      <c r="I2874" s="22">
        <v>232996.2447844228</v>
      </c>
      <c r="J2874" s="22">
        <v>142803.75521557723</v>
      </c>
      <c r="K2874" s="23">
        <v>2.74E-12</v>
      </c>
    </row>
    <row r="2875" spans="1:11">
      <c r="A2875" s="20" t="s">
        <v>5807</v>
      </c>
      <c r="B2875" s="21" t="s">
        <v>24</v>
      </c>
      <c r="C2875" s="20" t="s">
        <v>113</v>
      </c>
      <c r="D2875" s="20" t="s">
        <v>114</v>
      </c>
      <c r="E2875" s="20" t="s">
        <v>927</v>
      </c>
      <c r="F2875" s="20" t="s">
        <v>5808</v>
      </c>
      <c r="G2875" s="22">
        <v>24.515981011175228</v>
      </c>
      <c r="H2875" s="22">
        <v>0.10041856667766154</v>
      </c>
      <c r="I2875" s="22">
        <v>6910577.374130737</v>
      </c>
      <c r="J2875" s="22">
        <v>771414.6258692625</v>
      </c>
      <c r="K2875" s="23">
        <v>6.4359999999999998E-11</v>
      </c>
    </row>
    <row r="2876" spans="1:11">
      <c r="A2876" s="20" t="s">
        <v>5809</v>
      </c>
      <c r="B2876" s="21" t="s">
        <v>24</v>
      </c>
      <c r="C2876" s="20" t="s">
        <v>113</v>
      </c>
      <c r="D2876" s="20" t="s">
        <v>114</v>
      </c>
      <c r="E2876" s="20" t="s">
        <v>927</v>
      </c>
      <c r="F2876" s="20" t="s">
        <v>5810</v>
      </c>
      <c r="G2876" s="22">
        <v>24.51597991627807</v>
      </c>
      <c r="H2876" s="22">
        <v>0.10041864281793676</v>
      </c>
      <c r="I2876" s="22">
        <v>1885724.9304589704</v>
      </c>
      <c r="J2876" s="22">
        <v>210500.06954102949</v>
      </c>
      <c r="K2876" s="23">
        <v>1.1400000000000001E-11</v>
      </c>
    </row>
    <row r="2877" spans="1:11">
      <c r="A2877" s="20" t="s">
        <v>5811</v>
      </c>
      <c r="B2877" s="21" t="s">
        <v>24</v>
      </c>
      <c r="C2877" s="20" t="s">
        <v>113</v>
      </c>
      <c r="D2877" s="20" t="s">
        <v>114</v>
      </c>
      <c r="E2877" s="20" t="s">
        <v>927</v>
      </c>
      <c r="F2877" s="20" t="s">
        <v>5812</v>
      </c>
      <c r="G2877" s="22">
        <v>24.515979486302651</v>
      </c>
      <c r="H2877" s="22">
        <v>0.10041867271886992</v>
      </c>
      <c r="I2877" s="22">
        <v>5850478.4381084843</v>
      </c>
      <c r="J2877" s="22">
        <v>653078.56189151551</v>
      </c>
      <c r="K2877" s="23">
        <v>1.0392E-10</v>
      </c>
    </row>
    <row r="2878" spans="1:11">
      <c r="A2878" s="20" t="s">
        <v>5813</v>
      </c>
      <c r="B2878" s="21" t="s">
        <v>24</v>
      </c>
      <c r="C2878" s="20" t="s">
        <v>113</v>
      </c>
      <c r="D2878" s="20" t="s">
        <v>114</v>
      </c>
      <c r="E2878" s="20" t="s">
        <v>927</v>
      </c>
      <c r="F2878" s="20" t="s">
        <v>5814</v>
      </c>
      <c r="G2878" s="22">
        <v>24.515984157374245</v>
      </c>
      <c r="H2878" s="22">
        <v>0.10041834788774381</v>
      </c>
      <c r="I2878" s="22">
        <v>807218.00556328241</v>
      </c>
      <c r="J2878" s="22">
        <v>90107.994436717607</v>
      </c>
      <c r="K2878" s="23">
        <v>9.472E-12</v>
      </c>
    </row>
    <row r="2879" spans="1:11">
      <c r="A2879" s="20" t="s">
        <v>5815</v>
      </c>
      <c r="B2879" s="21" t="s">
        <v>24</v>
      </c>
      <c r="C2879" s="20" t="s">
        <v>113</v>
      </c>
      <c r="D2879" s="20" t="s">
        <v>114</v>
      </c>
      <c r="E2879" s="20" t="s">
        <v>3196</v>
      </c>
      <c r="F2879" s="20" t="s">
        <v>5816</v>
      </c>
      <c r="G2879" s="22">
        <v>20.925425908068146</v>
      </c>
      <c r="H2879" s="22">
        <v>0.35010946397300796</v>
      </c>
      <c r="I2879" s="22">
        <v>1010904.728789986</v>
      </c>
      <c r="J2879" s="22">
        <v>544595.27121001389</v>
      </c>
      <c r="K2879" s="23">
        <v>1.0252E-10</v>
      </c>
    </row>
    <row r="2880" spans="1:11">
      <c r="A2880" s="20" t="s">
        <v>5817</v>
      </c>
      <c r="B2880" s="21" t="s">
        <v>24</v>
      </c>
      <c r="C2880" s="20" t="s">
        <v>111</v>
      </c>
      <c r="D2880" s="20" t="s">
        <v>112</v>
      </c>
      <c r="E2880" s="20" t="s">
        <v>527</v>
      </c>
      <c r="F2880" s="20" t="s">
        <v>5818</v>
      </c>
      <c r="G2880" s="22">
        <v>13.449395732453493</v>
      </c>
      <c r="H2880" s="22">
        <v>0.87000029676957635</v>
      </c>
      <c r="I2880" s="22">
        <v>17029090.125173856</v>
      </c>
      <c r="J2880" s="22">
        <v>113964209.87482615</v>
      </c>
      <c r="K2880" s="23">
        <v>4.7600000000000001E-10</v>
      </c>
    </row>
    <row r="2881" spans="1:11">
      <c r="A2881" s="20" t="s">
        <v>5819</v>
      </c>
      <c r="B2881" s="21" t="s">
        <v>24</v>
      </c>
      <c r="C2881" s="20" t="s">
        <v>111</v>
      </c>
      <c r="D2881" s="20" t="s">
        <v>112</v>
      </c>
      <c r="E2881" s="20" t="s">
        <v>200</v>
      </c>
      <c r="F2881" s="20" t="s">
        <v>5820</v>
      </c>
      <c r="G2881" s="22">
        <v>17.188431691511774</v>
      </c>
      <c r="H2881" s="22">
        <v>0.60998388793381275</v>
      </c>
      <c r="I2881" s="22">
        <v>438756.42559109867</v>
      </c>
      <c r="J2881" s="22">
        <v>686213.57440890127</v>
      </c>
      <c r="K2881" s="23">
        <v>3.6199999999999999E-12</v>
      </c>
    </row>
    <row r="2882" spans="1:11">
      <c r="A2882" s="20" t="s">
        <v>5821</v>
      </c>
      <c r="B2882" s="21" t="s">
        <v>24</v>
      </c>
      <c r="C2882" s="20" t="s">
        <v>111</v>
      </c>
      <c r="D2882" s="20" t="s">
        <v>112</v>
      </c>
      <c r="E2882" s="20" t="s">
        <v>200</v>
      </c>
      <c r="F2882" s="20" t="s">
        <v>5822</v>
      </c>
      <c r="G2882" s="22">
        <v>17.188413054091608</v>
      </c>
      <c r="H2882" s="22">
        <v>0.60998518399919277</v>
      </c>
      <c r="I2882" s="22">
        <v>311555.53546592483</v>
      </c>
      <c r="J2882" s="22">
        <v>487274.46453407517</v>
      </c>
      <c r="K2882" s="23">
        <v>1.5000000000000001E-12</v>
      </c>
    </row>
    <row r="2883" spans="1:11">
      <c r="A2883" s="20" t="s">
        <v>5823</v>
      </c>
      <c r="B2883" s="21" t="s">
        <v>24</v>
      </c>
      <c r="C2883" s="20" t="s">
        <v>111</v>
      </c>
      <c r="D2883" s="20" t="s">
        <v>112</v>
      </c>
      <c r="E2883" s="20" t="s">
        <v>384</v>
      </c>
      <c r="F2883" s="20" t="s">
        <v>5824</v>
      </c>
      <c r="G2883" s="22">
        <v>12.036315697763962</v>
      </c>
      <c r="H2883" s="22">
        <v>0.96826733673407772</v>
      </c>
      <c r="I2883" s="22">
        <v>476768.09735744115</v>
      </c>
      <c r="J2883" s="22">
        <v>14547753.902642559</v>
      </c>
      <c r="K2883" s="23">
        <v>4.7636E-10</v>
      </c>
    </row>
    <row r="2884" spans="1:11">
      <c r="A2884" s="20" t="s">
        <v>5825</v>
      </c>
      <c r="B2884" s="21" t="s">
        <v>24</v>
      </c>
      <c r="C2884" s="20" t="s">
        <v>111</v>
      </c>
      <c r="D2884" s="20" t="s">
        <v>112</v>
      </c>
      <c r="E2884" s="20" t="s">
        <v>520</v>
      </c>
      <c r="F2884" s="20" t="s">
        <v>5826</v>
      </c>
      <c r="G2884" s="22">
        <v>12.036315475578762</v>
      </c>
      <c r="H2884" s="22">
        <v>0.96826735218506521</v>
      </c>
      <c r="I2884" s="22">
        <v>587298.38942976424</v>
      </c>
      <c r="J2884" s="22">
        <v>17920403.610570237</v>
      </c>
      <c r="K2884" s="23">
        <v>4.1055999999999998E-10</v>
      </c>
    </row>
    <row r="2885" spans="1:11">
      <c r="A2885" s="20" t="s">
        <v>5827</v>
      </c>
      <c r="B2885" s="21" t="s">
        <v>24</v>
      </c>
      <c r="C2885" s="20" t="s">
        <v>111</v>
      </c>
      <c r="D2885" s="20" t="s">
        <v>112</v>
      </c>
      <c r="E2885" s="20" t="s">
        <v>868</v>
      </c>
      <c r="F2885" s="20" t="s">
        <v>5828</v>
      </c>
      <c r="G2885" s="22">
        <v>12.036316933996389</v>
      </c>
      <c r="H2885" s="22">
        <v>0.96826725076520248</v>
      </c>
      <c r="I2885" s="22">
        <v>178218.19610570223</v>
      </c>
      <c r="J2885" s="22">
        <v>5438004.8038942982</v>
      </c>
      <c r="K2885" s="23">
        <v>1.7920000000000001E-11</v>
      </c>
    </row>
    <row r="2886" spans="1:11">
      <c r="A2886" s="20" t="s">
        <v>5829</v>
      </c>
      <c r="B2886" s="21" t="s">
        <v>24</v>
      </c>
      <c r="C2886" s="20" t="s">
        <v>111</v>
      </c>
      <c r="D2886" s="20" t="s">
        <v>112</v>
      </c>
      <c r="E2886" s="20" t="s">
        <v>5830</v>
      </c>
      <c r="F2886" s="20" t="s">
        <v>5831</v>
      </c>
      <c r="G2886" s="22">
        <v>12.036315206526222</v>
      </c>
      <c r="H2886" s="22">
        <v>0.96826737089525583</v>
      </c>
      <c r="I2886" s="22">
        <v>538216.9318497912</v>
      </c>
      <c r="J2886" s="22">
        <v>16422777.068150209</v>
      </c>
      <c r="K2886" s="23">
        <v>1.0964E-10</v>
      </c>
    </row>
    <row r="2887" spans="1:11">
      <c r="A2887" s="20" t="s">
        <v>5832</v>
      </c>
      <c r="B2887" s="21" t="s">
        <v>24</v>
      </c>
      <c r="C2887" s="20" t="s">
        <v>111</v>
      </c>
      <c r="D2887" s="20" t="s">
        <v>112</v>
      </c>
      <c r="E2887" s="20" t="s">
        <v>200</v>
      </c>
      <c r="F2887" s="20" t="s">
        <v>5833</v>
      </c>
      <c r="G2887" s="22">
        <v>13.450308098591549</v>
      </c>
      <c r="H2887" s="22">
        <v>0.86993684988932207</v>
      </c>
      <c r="I2887" s="22">
        <v>206852.43393602216</v>
      </c>
      <c r="J2887" s="22">
        <v>1383547.5660639778</v>
      </c>
      <c r="K2887" s="23">
        <v>1.9520000000000001E-11</v>
      </c>
    </row>
    <row r="2888" spans="1:11">
      <c r="A2888" s="20" t="s">
        <v>5834</v>
      </c>
      <c r="B2888" s="21" t="s">
        <v>24</v>
      </c>
      <c r="C2888" s="20" t="s">
        <v>113</v>
      </c>
      <c r="D2888" s="20" t="s">
        <v>114</v>
      </c>
      <c r="E2888" s="20" t="s">
        <v>231</v>
      </c>
      <c r="F2888" s="20" t="s">
        <v>5835</v>
      </c>
      <c r="G2888" s="22">
        <v>21.072395833333335</v>
      </c>
      <c r="H2888" s="22">
        <v>0.33988902410755673</v>
      </c>
      <c r="I2888" s="22">
        <v>215460.22253129349</v>
      </c>
      <c r="J2888" s="22">
        <v>110939.77746870651</v>
      </c>
      <c r="K2888" s="23">
        <v>1.9300000000000001E-11</v>
      </c>
    </row>
    <row r="2889" spans="1:11">
      <c r="A2889" s="20" t="s">
        <v>5836</v>
      </c>
      <c r="B2889" s="21" t="s">
        <v>24</v>
      </c>
      <c r="C2889" s="20" t="s">
        <v>111</v>
      </c>
      <c r="D2889" s="20" t="s">
        <v>112</v>
      </c>
      <c r="E2889" s="20" t="s">
        <v>222</v>
      </c>
      <c r="F2889" s="20" t="s">
        <v>5837</v>
      </c>
      <c r="G2889" s="22">
        <v>13.448104265402844</v>
      </c>
      <c r="H2889" s="22">
        <v>0.87009010671746567</v>
      </c>
      <c r="I2889" s="22">
        <v>142537.13490959667</v>
      </c>
      <c r="J2889" s="22">
        <v>954662.86509040336</v>
      </c>
      <c r="K2889" s="23">
        <v>4.8599999999999999E-12</v>
      </c>
    </row>
    <row r="2890" spans="1:11">
      <c r="A2890" s="20" t="s">
        <v>5838</v>
      </c>
      <c r="B2890" s="21" t="s">
        <v>24</v>
      </c>
      <c r="C2890" s="20" t="s">
        <v>111</v>
      </c>
      <c r="D2890" s="20" t="s">
        <v>112</v>
      </c>
      <c r="E2890" s="20" t="s">
        <v>520</v>
      </c>
      <c r="F2890" s="20" t="s">
        <v>5839</v>
      </c>
      <c r="G2890" s="22">
        <v>12.442821581350106</v>
      </c>
      <c r="H2890" s="22">
        <v>0.93999849921070189</v>
      </c>
      <c r="I2890" s="22">
        <v>2714077.8859527162</v>
      </c>
      <c r="J2890" s="22">
        <v>42519422.114047281</v>
      </c>
      <c r="K2890" s="23">
        <v>3.4520000000000001E-10</v>
      </c>
    </row>
    <row r="2891" spans="1:11">
      <c r="A2891" s="20" t="s">
        <v>5840</v>
      </c>
      <c r="B2891" s="21" t="s">
        <v>24</v>
      </c>
      <c r="C2891" s="20" t="s">
        <v>113</v>
      </c>
      <c r="D2891" s="20" t="s">
        <v>114</v>
      </c>
      <c r="E2891" s="20" t="s">
        <v>1381</v>
      </c>
      <c r="F2891" s="20" t="s">
        <v>5841</v>
      </c>
      <c r="G2891" s="22">
        <v>23.515382137565229</v>
      </c>
      <c r="H2891" s="22">
        <v>0.17000124217209817</v>
      </c>
      <c r="I2891" s="22">
        <v>3865055.2155771903</v>
      </c>
      <c r="J2891" s="22">
        <v>791644.78442280949</v>
      </c>
      <c r="K2891" s="23">
        <v>7.7999999999999999E-12</v>
      </c>
    </row>
    <row r="2892" spans="1:11">
      <c r="A2892" s="20" t="s">
        <v>5842</v>
      </c>
      <c r="B2892" s="21" t="s">
        <v>24</v>
      </c>
      <c r="C2892" s="20" t="s">
        <v>113</v>
      </c>
      <c r="D2892" s="20" t="s">
        <v>114</v>
      </c>
      <c r="E2892" s="20" t="s">
        <v>5843</v>
      </c>
      <c r="F2892" s="20" t="s">
        <v>5844</v>
      </c>
      <c r="G2892" s="22">
        <v>25.384801175536008</v>
      </c>
      <c r="H2892" s="22">
        <v>3.9999918252016167E-2</v>
      </c>
      <c r="I2892" s="22">
        <v>139940939.91655076</v>
      </c>
      <c r="J2892" s="22">
        <v>5830860.0834492501</v>
      </c>
      <c r="K2892" s="23">
        <v>6.2749999999999999E-9</v>
      </c>
    </row>
    <row r="2893" spans="1:11">
      <c r="A2893" s="20" t="s">
        <v>5845</v>
      </c>
      <c r="B2893" s="21" t="s">
        <v>24</v>
      </c>
      <c r="C2893" s="20" t="s">
        <v>113</v>
      </c>
      <c r="D2893" s="20" t="s">
        <v>114</v>
      </c>
      <c r="E2893" s="20" t="s">
        <v>213</v>
      </c>
      <c r="F2893" s="20" t="s">
        <v>5846</v>
      </c>
      <c r="G2893" s="22">
        <v>22.942436631234671</v>
      </c>
      <c r="H2893" s="22">
        <v>0.20984446236198401</v>
      </c>
      <c r="I2893" s="22">
        <v>386544.08901251748</v>
      </c>
      <c r="J2893" s="22">
        <v>102655.91098748258</v>
      </c>
      <c r="K2893" s="23">
        <v>2.0419999999999999E-11</v>
      </c>
    </row>
    <row r="2894" spans="1:11">
      <c r="A2894" s="20" t="s">
        <v>5847</v>
      </c>
      <c r="B2894" s="21" t="s">
        <v>24</v>
      </c>
      <c r="C2894" s="20" t="s">
        <v>113</v>
      </c>
      <c r="D2894" s="20" t="s">
        <v>114</v>
      </c>
      <c r="E2894" s="20" t="s">
        <v>904</v>
      </c>
      <c r="F2894" s="20" t="s">
        <v>5848</v>
      </c>
      <c r="G2894" s="22">
        <v>24.233919573164709</v>
      </c>
      <c r="H2894" s="22">
        <v>0.12003340937658498</v>
      </c>
      <c r="I2894" s="22">
        <v>1781228.3727399167</v>
      </c>
      <c r="J2894" s="22">
        <v>242971.6272600833</v>
      </c>
      <c r="K2894" s="23">
        <v>8.4340000000000003E-11</v>
      </c>
    </row>
    <row r="2895" spans="1:11">
      <c r="A2895" s="20" t="s">
        <v>5849</v>
      </c>
      <c r="B2895" s="21" t="s">
        <v>24</v>
      </c>
      <c r="C2895" s="20" t="s">
        <v>111</v>
      </c>
      <c r="D2895" s="20" t="s">
        <v>112</v>
      </c>
      <c r="E2895" s="20" t="s">
        <v>200</v>
      </c>
      <c r="F2895" s="20" t="s">
        <v>5850</v>
      </c>
      <c r="G2895" s="22">
        <v>14.168320242524459</v>
      </c>
      <c r="H2895" s="22">
        <v>0.82000554641693613</v>
      </c>
      <c r="I2895" s="22">
        <v>391865.92489568837</v>
      </c>
      <c r="J2895" s="22">
        <v>1785234.0751043116</v>
      </c>
      <c r="K2895" s="23">
        <v>2.9720000000000002E-11</v>
      </c>
    </row>
    <row r="2896" spans="1:11">
      <c r="A2896" s="20" t="s">
        <v>5851</v>
      </c>
      <c r="B2896" s="21" t="s">
        <v>24</v>
      </c>
      <c r="C2896" s="20" t="s">
        <v>113</v>
      </c>
      <c r="D2896" s="20" t="s">
        <v>114</v>
      </c>
      <c r="E2896" s="20" t="s">
        <v>213</v>
      </c>
      <c r="F2896" s="20" t="s">
        <v>5852</v>
      </c>
      <c r="G2896" s="22">
        <v>18.770009946949603</v>
      </c>
      <c r="H2896" s="22">
        <v>0.49999930827888717</v>
      </c>
      <c r="I2896" s="22">
        <v>301600.41724617529</v>
      </c>
      <c r="J2896" s="22">
        <v>301599.58275382471</v>
      </c>
      <c r="K2896" s="23">
        <v>3.5E-12</v>
      </c>
    </row>
    <row r="2897" spans="1:11">
      <c r="A2897" s="20" t="s">
        <v>5853</v>
      </c>
      <c r="B2897" s="21" t="s">
        <v>24</v>
      </c>
      <c r="C2897" s="20" t="s">
        <v>113</v>
      </c>
      <c r="D2897" s="20" t="s">
        <v>114</v>
      </c>
      <c r="E2897" s="20" t="s">
        <v>660</v>
      </c>
      <c r="F2897" s="20" t="s">
        <v>5854</v>
      </c>
      <c r="G2897" s="22">
        <v>19.346170381264848</v>
      </c>
      <c r="H2897" s="22">
        <v>0.45993251868811907</v>
      </c>
      <c r="I2897" s="22">
        <v>477365.64673157153</v>
      </c>
      <c r="J2897" s="22">
        <v>406534.35326842847</v>
      </c>
      <c r="K2897" s="23">
        <v>5.3599999999999998E-12</v>
      </c>
    </row>
    <row r="2898" spans="1:11">
      <c r="A2898" s="20" t="s">
        <v>5855</v>
      </c>
      <c r="B2898" s="21" t="s">
        <v>24</v>
      </c>
      <c r="C2898" s="20" t="s">
        <v>111</v>
      </c>
      <c r="D2898" s="20" t="s">
        <v>112</v>
      </c>
      <c r="E2898" s="20" t="s">
        <v>222</v>
      </c>
      <c r="F2898" s="20" t="s">
        <v>5856</v>
      </c>
      <c r="G2898" s="22">
        <v>14.314085510688836</v>
      </c>
      <c r="H2898" s="22">
        <v>0.8098688796461172</v>
      </c>
      <c r="I2898" s="22">
        <v>160090.40333796933</v>
      </c>
      <c r="J2898" s="22">
        <v>681909.59666203067</v>
      </c>
      <c r="K2898" s="23">
        <v>5.78E-12</v>
      </c>
    </row>
    <row r="2899" spans="1:11">
      <c r="A2899" s="20" t="s">
        <v>5857</v>
      </c>
      <c r="B2899" s="21" t="s">
        <v>24</v>
      </c>
      <c r="C2899" s="20" t="s">
        <v>113</v>
      </c>
      <c r="D2899" s="20" t="s">
        <v>114</v>
      </c>
      <c r="E2899" s="20" t="s">
        <v>384</v>
      </c>
      <c r="F2899" s="20" t="s">
        <v>5858</v>
      </c>
      <c r="G2899" s="22">
        <v>25.960004025764896</v>
      </c>
      <c r="H2899" s="22">
        <v>-2.7995583412915432E-7</v>
      </c>
      <c r="I2899" s="22">
        <v>496800.13908205839</v>
      </c>
      <c r="J2899" s="22">
        <v>-0.13908205839536386</v>
      </c>
      <c r="K2899" s="23">
        <v>1.0538315119999999E-11</v>
      </c>
    </row>
    <row r="2900" spans="1:11">
      <c r="A2900" s="20" t="s">
        <v>5859</v>
      </c>
      <c r="B2900" s="21" t="s">
        <v>24</v>
      </c>
      <c r="C2900" s="20" t="s">
        <v>111</v>
      </c>
      <c r="D2900" s="20" t="s">
        <v>112</v>
      </c>
      <c r="E2900" s="20" t="s">
        <v>346</v>
      </c>
      <c r="F2900" s="20" t="s">
        <v>5860</v>
      </c>
      <c r="G2900" s="22">
        <v>12.299038853927275</v>
      </c>
      <c r="H2900" s="22">
        <v>0.94999729805790856</v>
      </c>
      <c r="I2900" s="22">
        <v>465615.15994436713</v>
      </c>
      <c r="J2900" s="22">
        <v>8846184.8400556333</v>
      </c>
      <c r="K2900" s="23">
        <v>3.7279999999999999E-11</v>
      </c>
    </row>
    <row r="2901" spans="1:11">
      <c r="A2901" s="20" t="s">
        <v>5861</v>
      </c>
      <c r="B2901" s="21" t="s">
        <v>24</v>
      </c>
      <c r="C2901" s="20" t="s">
        <v>111</v>
      </c>
      <c r="D2901" s="20" t="s">
        <v>112</v>
      </c>
      <c r="E2901" s="20" t="s">
        <v>801</v>
      </c>
      <c r="F2901" s="20" t="s">
        <v>5862</v>
      </c>
      <c r="G2901" s="22">
        <v>11.867616128742354</v>
      </c>
      <c r="H2901" s="22">
        <v>0.97999887839065691</v>
      </c>
      <c r="I2901" s="22">
        <v>225226.47009735683</v>
      </c>
      <c r="J2901" s="22">
        <v>11035465.529902643</v>
      </c>
      <c r="K2901" s="23">
        <v>5.0428000000000004E-10</v>
      </c>
    </row>
    <row r="2902" spans="1:11">
      <c r="A2902" s="20" t="s">
        <v>5863</v>
      </c>
      <c r="B2902" s="21" t="s">
        <v>24</v>
      </c>
      <c r="C2902" s="20" t="s">
        <v>111</v>
      </c>
      <c r="D2902" s="20" t="s">
        <v>112</v>
      </c>
      <c r="E2902" s="20" t="s">
        <v>527</v>
      </c>
      <c r="F2902" s="20" t="s">
        <v>5864</v>
      </c>
      <c r="G2902" s="22">
        <v>11.867618893781641</v>
      </c>
      <c r="H2902" s="22">
        <v>0.97999868610697904</v>
      </c>
      <c r="I2902" s="22">
        <v>108098.9610570238</v>
      </c>
      <c r="J2902" s="22">
        <v>5296494.0389429759</v>
      </c>
      <c r="K2902" s="23">
        <v>5.1439999999999999E-11</v>
      </c>
    </row>
    <row r="2903" spans="1:11">
      <c r="A2903" s="20" t="s">
        <v>5865</v>
      </c>
      <c r="B2903" s="21" t="s">
        <v>24</v>
      </c>
      <c r="C2903" s="20" t="s">
        <v>111</v>
      </c>
      <c r="D2903" s="20" t="s">
        <v>112</v>
      </c>
      <c r="E2903" s="20" t="s">
        <v>801</v>
      </c>
      <c r="F2903" s="20" t="s">
        <v>5866</v>
      </c>
      <c r="G2903" s="22">
        <v>11.867616551209897</v>
      </c>
      <c r="H2903" s="22">
        <v>0.9799988490118291</v>
      </c>
      <c r="I2903" s="22">
        <v>298602.24339360342</v>
      </c>
      <c r="J2903" s="22">
        <v>14630650.756606396</v>
      </c>
      <c r="K2903" s="23">
        <v>4.5880000000000001E-11</v>
      </c>
    </row>
    <row r="2904" spans="1:11">
      <c r="A2904" s="20" t="s">
        <v>5867</v>
      </c>
      <c r="B2904" s="21" t="s">
        <v>24</v>
      </c>
      <c r="C2904" s="20" t="s">
        <v>111</v>
      </c>
      <c r="D2904" s="20" t="s">
        <v>112</v>
      </c>
      <c r="E2904" s="20" t="s">
        <v>222</v>
      </c>
      <c r="F2904" s="20" t="s">
        <v>5868</v>
      </c>
      <c r="G2904" s="22">
        <v>14.456009676597912</v>
      </c>
      <c r="H2904" s="22">
        <v>0.79999932707942201</v>
      </c>
      <c r="I2904" s="22">
        <v>157080.52851182196</v>
      </c>
      <c r="J2904" s="22">
        <v>628319.47148817801</v>
      </c>
      <c r="K2904" s="23">
        <v>3.5999999999999998E-13</v>
      </c>
    </row>
    <row r="2905" spans="1:11">
      <c r="A2905" s="20" t="s">
        <v>5869</v>
      </c>
      <c r="B2905" s="21" t="s">
        <v>24</v>
      </c>
      <c r="C2905" s="20" t="s">
        <v>111</v>
      </c>
      <c r="D2905" s="20" t="s">
        <v>112</v>
      </c>
      <c r="E2905" s="20" t="s">
        <v>801</v>
      </c>
      <c r="F2905" s="20" t="s">
        <v>5870</v>
      </c>
      <c r="G2905" s="22">
        <v>11.867617272863397</v>
      </c>
      <c r="H2905" s="22">
        <v>0.97999879882730201</v>
      </c>
      <c r="I2905" s="22">
        <v>114608.84283727441</v>
      </c>
      <c r="J2905" s="22">
        <v>5615489.1571627259</v>
      </c>
      <c r="K2905" s="23">
        <v>4.6439999999999997E-11</v>
      </c>
    </row>
    <row r="2906" spans="1:11">
      <c r="A2906" s="20" t="s">
        <v>5871</v>
      </c>
      <c r="B2906" s="21" t="s">
        <v>24</v>
      </c>
      <c r="C2906" s="20" t="s">
        <v>111</v>
      </c>
      <c r="D2906" s="20" t="s">
        <v>112</v>
      </c>
      <c r="E2906" s="20" t="s">
        <v>801</v>
      </c>
      <c r="F2906" s="20" t="s">
        <v>5872</v>
      </c>
      <c r="G2906" s="22">
        <v>11.867618942540739</v>
      </c>
      <c r="H2906" s="22">
        <v>0.97999868271622126</v>
      </c>
      <c r="I2906" s="22">
        <v>77226.406119610445</v>
      </c>
      <c r="J2906" s="22">
        <v>3783839.5938803894</v>
      </c>
      <c r="K2906" s="23">
        <v>2.184E-12</v>
      </c>
    </row>
    <row r="2907" spans="1:11">
      <c r="A2907" s="20" t="s">
        <v>5873</v>
      </c>
      <c r="B2907" s="21" t="s">
        <v>24</v>
      </c>
      <c r="C2907" s="20" t="s">
        <v>111</v>
      </c>
      <c r="D2907" s="20" t="s">
        <v>112</v>
      </c>
      <c r="E2907" s="20" t="s">
        <v>346</v>
      </c>
      <c r="F2907" s="20" t="s">
        <v>5874</v>
      </c>
      <c r="G2907" s="22">
        <v>12.155195401755135</v>
      </c>
      <c r="H2907" s="22">
        <v>0.96000031976668043</v>
      </c>
      <c r="I2907" s="22">
        <v>86251.350486787211</v>
      </c>
      <c r="J2907" s="22">
        <v>2070049.6495132127</v>
      </c>
      <c r="K2907" s="23">
        <v>3.2487999999999998E-11</v>
      </c>
    </row>
    <row r="2908" spans="1:11">
      <c r="A2908" s="20" t="s">
        <v>5875</v>
      </c>
      <c r="B2908" s="21" t="s">
        <v>24</v>
      </c>
      <c r="C2908" s="20" t="s">
        <v>111</v>
      </c>
      <c r="D2908" s="20" t="s">
        <v>112</v>
      </c>
      <c r="E2908" s="20" t="s">
        <v>346</v>
      </c>
      <c r="F2908" s="20" t="s">
        <v>5876</v>
      </c>
      <c r="G2908" s="22">
        <v>12.155195062353584</v>
      </c>
      <c r="H2908" s="22">
        <v>0.96000034336901363</v>
      </c>
      <c r="I2908" s="22">
        <v>113426.34631432532</v>
      </c>
      <c r="J2908" s="22">
        <v>2722256.6536856745</v>
      </c>
      <c r="K2908" s="23">
        <v>6.4400000000000005E-11</v>
      </c>
    </row>
    <row r="2909" spans="1:11">
      <c r="A2909" s="20" t="s">
        <v>5877</v>
      </c>
      <c r="B2909" s="21" t="s">
        <v>24</v>
      </c>
      <c r="C2909" s="20" t="s">
        <v>111</v>
      </c>
      <c r="D2909" s="20" t="s">
        <v>112</v>
      </c>
      <c r="E2909" s="20" t="s">
        <v>346</v>
      </c>
      <c r="F2909" s="20" t="s">
        <v>5878</v>
      </c>
      <c r="G2909" s="22">
        <v>12.155196577153488</v>
      </c>
      <c r="H2909" s="22">
        <v>0.96000023802826928</v>
      </c>
      <c r="I2909" s="22">
        <v>113308.52573018076</v>
      </c>
      <c r="J2909" s="22">
        <v>2719421.4742698194</v>
      </c>
      <c r="K2909" s="23">
        <v>1.4359999999999999E-11</v>
      </c>
    </row>
    <row r="2910" spans="1:11">
      <c r="A2910" s="20" t="s">
        <v>5879</v>
      </c>
      <c r="B2910" s="21" t="s">
        <v>24</v>
      </c>
      <c r="C2910" s="20" t="s">
        <v>111</v>
      </c>
      <c r="D2910" s="20" t="s">
        <v>112</v>
      </c>
      <c r="E2910" s="20" t="s">
        <v>346</v>
      </c>
      <c r="F2910" s="20" t="s">
        <v>5880</v>
      </c>
      <c r="G2910" s="22">
        <v>12.155192878200966</v>
      </c>
      <c r="H2910" s="22">
        <v>0.96000049525723463</v>
      </c>
      <c r="I2910" s="22">
        <v>86440.00973574401</v>
      </c>
      <c r="J2910" s="22">
        <v>2074586.990264256</v>
      </c>
      <c r="K2910" s="23">
        <v>4.504E-11</v>
      </c>
    </row>
    <row r="2911" spans="1:11">
      <c r="A2911" s="20" t="s">
        <v>5881</v>
      </c>
      <c r="B2911" s="21" t="s">
        <v>24</v>
      </c>
      <c r="C2911" s="20" t="s">
        <v>111</v>
      </c>
      <c r="D2911" s="20" t="s">
        <v>112</v>
      </c>
      <c r="E2911" s="20" t="s">
        <v>346</v>
      </c>
      <c r="F2911" s="20" t="s">
        <v>5882</v>
      </c>
      <c r="G2911" s="22">
        <v>18.194901866921974</v>
      </c>
      <c r="H2911" s="22">
        <v>0.53999291606940381</v>
      </c>
      <c r="I2911" s="22">
        <v>2114100.5563282338</v>
      </c>
      <c r="J2911" s="22">
        <v>2481699.4436717662</v>
      </c>
      <c r="K2911" s="23">
        <v>5.2599999999999998E-11</v>
      </c>
    </row>
    <row r="2912" spans="1:11">
      <c r="A2912" s="20" t="s">
        <v>5883</v>
      </c>
      <c r="B2912" s="21" t="s">
        <v>24</v>
      </c>
      <c r="C2912" s="20" t="s">
        <v>111</v>
      </c>
      <c r="D2912" s="20" t="s">
        <v>112</v>
      </c>
      <c r="E2912" s="20" t="s">
        <v>286</v>
      </c>
      <c r="F2912" s="20" t="s">
        <v>5884</v>
      </c>
      <c r="G2912" s="22">
        <v>15.462707965717167</v>
      </c>
      <c r="H2912" s="22">
        <v>0.72999249195290916</v>
      </c>
      <c r="I2912" s="22">
        <v>856895.82753824745</v>
      </c>
      <c r="J2912" s="22">
        <v>2316704.1724617523</v>
      </c>
      <c r="K2912" s="23">
        <v>1.6920000000000001E-11</v>
      </c>
    </row>
    <row r="2913" spans="1:11">
      <c r="A2913" s="20" t="s">
        <v>5885</v>
      </c>
      <c r="B2913" s="21" t="s">
        <v>24</v>
      </c>
      <c r="C2913" s="20" t="s">
        <v>111</v>
      </c>
      <c r="D2913" s="20" t="s">
        <v>112</v>
      </c>
      <c r="E2913" s="20" t="s">
        <v>527</v>
      </c>
      <c r="F2913" s="20" t="s">
        <v>5886</v>
      </c>
      <c r="G2913" s="22">
        <v>12.730373202098322</v>
      </c>
      <c r="H2913" s="22">
        <v>0.92000186355366331</v>
      </c>
      <c r="I2913" s="22">
        <v>1314512.8984700965</v>
      </c>
      <c r="J2913" s="22">
        <v>15117281.101529904</v>
      </c>
      <c r="K2913" s="23">
        <v>3.7999999999999998E-11</v>
      </c>
    </row>
    <row r="2914" spans="1:11">
      <c r="A2914" s="20" t="s">
        <v>5887</v>
      </c>
      <c r="B2914" s="21" t="s">
        <v>24</v>
      </c>
      <c r="C2914" s="20" t="s">
        <v>111</v>
      </c>
      <c r="D2914" s="20" t="s">
        <v>112</v>
      </c>
      <c r="E2914" s="20" t="s">
        <v>527</v>
      </c>
      <c r="F2914" s="20" t="s">
        <v>5888</v>
      </c>
      <c r="G2914" s="22">
        <v>12.730372398059453</v>
      </c>
      <c r="H2914" s="22">
        <v>0.92000191946735377</v>
      </c>
      <c r="I2914" s="22">
        <v>1396454.973574409</v>
      </c>
      <c r="J2914" s="22">
        <v>16059651.026425591</v>
      </c>
      <c r="K2914" s="23">
        <v>1.3159999999999999E-10</v>
      </c>
    </row>
    <row r="2915" spans="1:11">
      <c r="A2915" s="20" t="s">
        <v>5889</v>
      </c>
      <c r="B2915" s="21" t="s">
        <v>24</v>
      </c>
      <c r="C2915" s="20" t="s">
        <v>111</v>
      </c>
      <c r="D2915" s="20" t="s">
        <v>112</v>
      </c>
      <c r="E2915" s="20" t="s">
        <v>381</v>
      </c>
      <c r="F2915" s="20" t="s">
        <v>5890</v>
      </c>
      <c r="G2915" s="22">
        <v>11.867599827429174</v>
      </c>
      <c r="H2915" s="22">
        <v>0.98000001200075282</v>
      </c>
      <c r="I2915" s="22">
        <v>542385.67454798415</v>
      </c>
      <c r="J2915" s="22">
        <v>26576914.325452015</v>
      </c>
      <c r="K2915" s="23">
        <v>1.7536E-10</v>
      </c>
    </row>
    <row r="2916" spans="1:11">
      <c r="A2916" s="20" t="s">
        <v>5891</v>
      </c>
      <c r="B2916" s="21" t="s">
        <v>24</v>
      </c>
      <c r="C2916" s="20" t="s">
        <v>111</v>
      </c>
      <c r="D2916" s="20" t="s">
        <v>112</v>
      </c>
      <c r="E2916" s="20" t="s">
        <v>197</v>
      </c>
      <c r="F2916" s="20" t="s">
        <v>5892</v>
      </c>
      <c r="G2916" s="22">
        <v>14.599312307327484</v>
      </c>
      <c r="H2916" s="22">
        <v>0.79003391465038364</v>
      </c>
      <c r="I2916" s="22">
        <v>177085.39638386643</v>
      </c>
      <c r="J2916" s="22">
        <v>666314.60361613357</v>
      </c>
      <c r="K2916" s="23">
        <v>6.9200000000000004E-12</v>
      </c>
    </row>
    <row r="2917" spans="1:11">
      <c r="A2917" s="20" t="s">
        <v>5893</v>
      </c>
      <c r="B2917" s="21" t="s">
        <v>24</v>
      </c>
      <c r="C2917" s="20" t="s">
        <v>111</v>
      </c>
      <c r="D2917" s="20" t="s">
        <v>112</v>
      </c>
      <c r="E2917" s="20" t="s">
        <v>5894</v>
      </c>
      <c r="F2917" s="20" t="s">
        <v>5895</v>
      </c>
      <c r="G2917" s="22">
        <v>17.188509060955518</v>
      </c>
      <c r="H2917" s="22">
        <v>0.6099785075830656</v>
      </c>
      <c r="I2917" s="22">
        <v>473486.09179415839</v>
      </c>
      <c r="J2917" s="22">
        <v>740513.90820584167</v>
      </c>
      <c r="K2917" s="23">
        <v>7.9599999999999992E-12</v>
      </c>
    </row>
    <row r="2918" spans="1:11">
      <c r="A2918" s="20" t="s">
        <v>5896</v>
      </c>
      <c r="B2918" s="21" t="s">
        <v>24</v>
      </c>
      <c r="C2918" s="20" t="s">
        <v>111</v>
      </c>
      <c r="D2918" s="20" t="s">
        <v>112</v>
      </c>
      <c r="E2918" s="20" t="s">
        <v>520</v>
      </c>
      <c r="F2918" s="20" t="s">
        <v>5897</v>
      </c>
      <c r="G2918" s="22">
        <v>12.87419666767997</v>
      </c>
      <c r="H2918" s="22">
        <v>0.91000023173296463</v>
      </c>
      <c r="I2918" s="22">
        <v>12434547.983310141</v>
      </c>
      <c r="J2918" s="22">
        <v>125727452.01668985</v>
      </c>
      <c r="K2918" s="23">
        <v>3.9599999999999998E-10</v>
      </c>
    </row>
    <row r="2919" spans="1:11">
      <c r="A2919" s="20" t="s">
        <v>5898</v>
      </c>
      <c r="B2919" s="21" t="s">
        <v>24</v>
      </c>
      <c r="C2919" s="20" t="s">
        <v>111</v>
      </c>
      <c r="D2919" s="20" t="s">
        <v>112</v>
      </c>
      <c r="E2919" s="20" t="s">
        <v>286</v>
      </c>
      <c r="F2919" s="20" t="s">
        <v>5899</v>
      </c>
      <c r="G2919" s="22">
        <v>15.750199793417115</v>
      </c>
      <c r="H2919" s="22">
        <v>0.71000001436598648</v>
      </c>
      <c r="I2919" s="22">
        <v>19007382.058414459</v>
      </c>
      <c r="J2919" s="22">
        <v>46535317.941585541</v>
      </c>
      <c r="K2919" s="23">
        <v>5.1E-10</v>
      </c>
    </row>
    <row r="2920" spans="1:11">
      <c r="A2920" s="20" t="s">
        <v>5900</v>
      </c>
      <c r="B2920" s="21" t="s">
        <v>24</v>
      </c>
      <c r="C2920" s="20" t="s">
        <v>111</v>
      </c>
      <c r="D2920" s="20" t="s">
        <v>112</v>
      </c>
      <c r="E2920" s="20" t="s">
        <v>381</v>
      </c>
      <c r="F2920" s="20" t="s">
        <v>5901</v>
      </c>
      <c r="G2920" s="22">
        <v>11.867687669337119</v>
      </c>
      <c r="H2920" s="22">
        <v>0.97999390338406678</v>
      </c>
      <c r="I2920" s="22">
        <v>445253.68567454821</v>
      </c>
      <c r="J2920" s="22">
        <v>21810646.314325452</v>
      </c>
      <c r="K2920" s="23">
        <v>5.5608000000000001E-10</v>
      </c>
    </row>
    <row r="2921" spans="1:11">
      <c r="A2921" s="20" t="s">
        <v>5902</v>
      </c>
      <c r="B2921" s="21" t="s">
        <v>24</v>
      </c>
      <c r="C2921" s="20" t="s">
        <v>111</v>
      </c>
      <c r="D2921" s="20" t="s">
        <v>112</v>
      </c>
      <c r="E2921" s="20" t="s">
        <v>346</v>
      </c>
      <c r="F2921" s="20" t="s">
        <v>5903</v>
      </c>
      <c r="G2921" s="22">
        <v>14.456195155005929</v>
      </c>
      <c r="H2921" s="22">
        <v>0.79998642872003278</v>
      </c>
      <c r="I2921" s="22">
        <v>590340.05563282326</v>
      </c>
      <c r="J2921" s="22">
        <v>2361159.9443671769</v>
      </c>
      <c r="K2921" s="23">
        <v>2.9479999999999998E-11</v>
      </c>
    </row>
    <row r="2922" spans="1:11">
      <c r="A2922" s="20" t="s">
        <v>5904</v>
      </c>
      <c r="B2922" s="21" t="s">
        <v>24</v>
      </c>
      <c r="C2922" s="20" t="s">
        <v>113</v>
      </c>
      <c r="D2922" s="20" t="s">
        <v>114</v>
      </c>
      <c r="E2922" s="20" t="s">
        <v>231</v>
      </c>
      <c r="F2922" s="20" t="s">
        <v>5905</v>
      </c>
      <c r="G2922" s="22">
        <v>22.941586612953206</v>
      </c>
      <c r="H2922" s="22">
        <v>0.20990357350812205</v>
      </c>
      <c r="I2922" s="22">
        <v>509928.23365785804</v>
      </c>
      <c r="J2922" s="22">
        <v>135471.76634214199</v>
      </c>
      <c r="K2922" s="23">
        <v>1.9600000000000001E-12</v>
      </c>
    </row>
    <row r="2923" spans="1:11">
      <c r="A2923" s="20" t="s">
        <v>5906</v>
      </c>
      <c r="B2923" s="21" t="s">
        <v>24</v>
      </c>
      <c r="C2923" s="20" t="s">
        <v>111</v>
      </c>
      <c r="D2923" s="20" t="s">
        <v>112</v>
      </c>
      <c r="E2923" s="20" t="s">
        <v>527</v>
      </c>
      <c r="F2923" s="20" t="s">
        <v>5907</v>
      </c>
      <c r="G2923" s="22">
        <v>12.155418920701939</v>
      </c>
      <c r="H2923" s="22">
        <v>0.9599847760290724</v>
      </c>
      <c r="I2923" s="22">
        <v>303275.3824756603</v>
      </c>
      <c r="J2923" s="22">
        <v>7275724.6175243398</v>
      </c>
      <c r="K2923" s="23">
        <v>9.1999999999999996E-12</v>
      </c>
    </row>
    <row r="2924" spans="1:11">
      <c r="A2924" s="20" t="s">
        <v>5908</v>
      </c>
      <c r="B2924" s="21" t="s">
        <v>24</v>
      </c>
      <c r="C2924" s="20" t="s">
        <v>113</v>
      </c>
      <c r="D2924" s="20" t="s">
        <v>114</v>
      </c>
      <c r="E2924" s="20" t="s">
        <v>286</v>
      </c>
      <c r="F2924" s="20" t="s">
        <v>5909</v>
      </c>
      <c r="G2924" s="22">
        <v>19.201277588798355</v>
      </c>
      <c r="H2924" s="22">
        <v>0.47000851260094889</v>
      </c>
      <c r="I2924" s="22">
        <v>1339924.478442281</v>
      </c>
      <c r="J2924" s="22">
        <v>1188275.521557719</v>
      </c>
      <c r="K2924" s="23">
        <v>1.36E-11</v>
      </c>
    </row>
    <row r="2925" spans="1:11">
      <c r="A2925" s="20" t="s">
        <v>5910</v>
      </c>
      <c r="B2925" s="21" t="s">
        <v>24</v>
      </c>
      <c r="C2925" s="20" t="s">
        <v>113</v>
      </c>
      <c r="D2925" s="20" t="s">
        <v>114</v>
      </c>
      <c r="E2925" s="20" t="s">
        <v>381</v>
      </c>
      <c r="F2925" s="20" t="s">
        <v>5911</v>
      </c>
      <c r="G2925" s="22">
        <v>20.064158544509421</v>
      </c>
      <c r="H2925" s="22">
        <v>0.41000288285748115</v>
      </c>
      <c r="I2925" s="22">
        <v>2270013.9082058417</v>
      </c>
      <c r="J2925" s="22">
        <v>1577486.0917941588</v>
      </c>
      <c r="K2925" s="23">
        <v>2.0799999999999999E-11</v>
      </c>
    </row>
    <row r="2926" spans="1:11">
      <c r="A2926" s="20" t="s">
        <v>5912</v>
      </c>
      <c r="B2926" s="21" t="s">
        <v>24</v>
      </c>
      <c r="C2926" s="20" t="s">
        <v>111</v>
      </c>
      <c r="D2926" s="20" t="s">
        <v>112</v>
      </c>
      <c r="E2926" s="20" t="s">
        <v>346</v>
      </c>
      <c r="F2926" s="20" t="s">
        <v>5913</v>
      </c>
      <c r="G2926" s="22">
        <v>16.75668719143507</v>
      </c>
      <c r="H2926" s="22">
        <v>0.64000784482370865</v>
      </c>
      <c r="I2926" s="22">
        <v>1297915.7162726009</v>
      </c>
      <c r="J2926" s="22">
        <v>2307484.2837273991</v>
      </c>
      <c r="K2926" s="23">
        <v>1.2000000000000001E-11</v>
      </c>
    </row>
    <row r="2927" spans="1:11">
      <c r="A2927" s="20" t="s">
        <v>5914</v>
      </c>
      <c r="B2927" s="21" t="s">
        <v>24</v>
      </c>
      <c r="C2927" s="20" t="s">
        <v>111</v>
      </c>
      <c r="D2927" s="20" t="s">
        <v>112</v>
      </c>
      <c r="E2927" s="20" t="s">
        <v>346</v>
      </c>
      <c r="F2927" s="20" t="s">
        <v>5915</v>
      </c>
      <c r="G2927" s="22">
        <v>16.181726668339188</v>
      </c>
      <c r="H2927" s="22">
        <v>0.67999119135332498</v>
      </c>
      <c r="I2927" s="22">
        <v>1020444.0890125174</v>
      </c>
      <c r="J2927" s="22">
        <v>2168355.9109874829</v>
      </c>
      <c r="K2927" s="23">
        <v>3.7599999999999998E-11</v>
      </c>
    </row>
    <row r="2928" spans="1:11">
      <c r="A2928" s="20" t="s">
        <v>5916</v>
      </c>
      <c r="B2928" s="21" t="s">
        <v>24</v>
      </c>
      <c r="C2928" s="20" t="s">
        <v>111</v>
      </c>
      <c r="D2928" s="20" t="s">
        <v>112</v>
      </c>
      <c r="E2928" s="20" t="s">
        <v>286</v>
      </c>
      <c r="F2928" s="20" t="s">
        <v>5917</v>
      </c>
      <c r="G2928" s="22">
        <v>12.442933139534883</v>
      </c>
      <c r="H2928" s="22">
        <v>0.93999074133971605</v>
      </c>
      <c r="I2928" s="22">
        <v>206431.84979137679</v>
      </c>
      <c r="J2928" s="22">
        <v>3233568.1502086231</v>
      </c>
      <c r="K2928" s="23">
        <v>3.3479999999999997E-11</v>
      </c>
    </row>
    <row r="2929" spans="1:11">
      <c r="A2929" s="20" t="s">
        <v>5918</v>
      </c>
      <c r="B2929" s="21" t="s">
        <v>24</v>
      </c>
      <c r="C2929" s="20" t="s">
        <v>111</v>
      </c>
      <c r="D2929" s="20" t="s">
        <v>112</v>
      </c>
      <c r="E2929" s="20" t="s">
        <v>527</v>
      </c>
      <c r="F2929" s="20" t="s">
        <v>5919</v>
      </c>
      <c r="G2929" s="22">
        <v>13.017993120953502</v>
      </c>
      <c r="H2929" s="22">
        <v>0.90000047837597341</v>
      </c>
      <c r="I2929" s="22">
        <v>2174709.596662031</v>
      </c>
      <c r="J2929" s="22">
        <v>19572490.40333797</v>
      </c>
      <c r="K2929" s="23">
        <v>3.3880000000000001E-10</v>
      </c>
    </row>
    <row r="2930" spans="1:11">
      <c r="A2930" s="20" t="s">
        <v>5920</v>
      </c>
      <c r="B2930" s="21" t="s">
        <v>24</v>
      </c>
      <c r="C2930" s="20" t="s">
        <v>113</v>
      </c>
      <c r="D2930" s="20" t="s">
        <v>114</v>
      </c>
      <c r="E2930" s="20" t="s">
        <v>5894</v>
      </c>
      <c r="F2930" s="20" t="s">
        <v>5921</v>
      </c>
      <c r="G2930" s="22">
        <v>20.926510326191856</v>
      </c>
      <c r="H2930" s="22">
        <v>0.35003405242059421</v>
      </c>
      <c r="I2930" s="22">
        <v>673494.71488178021</v>
      </c>
      <c r="J2930" s="22">
        <v>362705.28511821973</v>
      </c>
      <c r="K2930" s="23">
        <v>3.6E-12</v>
      </c>
    </row>
    <row r="2931" spans="1:11">
      <c r="A2931" s="20" t="s">
        <v>5922</v>
      </c>
      <c r="B2931" s="21" t="s">
        <v>24</v>
      </c>
      <c r="C2931" s="20" t="s">
        <v>111</v>
      </c>
      <c r="D2931" s="20" t="s">
        <v>112</v>
      </c>
      <c r="E2931" s="20" t="s">
        <v>346</v>
      </c>
      <c r="F2931" s="20" t="s">
        <v>5923</v>
      </c>
      <c r="G2931" s="22">
        <v>16.613090583251875</v>
      </c>
      <c r="H2931" s="22">
        <v>0.64999370074743568</v>
      </c>
      <c r="I2931" s="22">
        <v>859335.46592489595</v>
      </c>
      <c r="J2931" s="22">
        <v>1595864.5340751042</v>
      </c>
      <c r="K2931" s="23">
        <v>4.1840000000000001E-11</v>
      </c>
    </row>
    <row r="2932" spans="1:11">
      <c r="A2932" s="20" t="s">
        <v>5924</v>
      </c>
      <c r="B2932" s="21" t="s">
        <v>24</v>
      </c>
      <c r="C2932" s="20" t="s">
        <v>113</v>
      </c>
      <c r="D2932" s="20" t="s">
        <v>114</v>
      </c>
      <c r="E2932" s="20" t="s">
        <v>213</v>
      </c>
      <c r="F2932" s="20" t="s">
        <v>5925</v>
      </c>
      <c r="G2932" s="22">
        <v>21.581303618972488</v>
      </c>
      <c r="H2932" s="22">
        <v>0.30449905292263652</v>
      </c>
      <c r="I2932" s="22">
        <v>705307.51043115428</v>
      </c>
      <c r="J2932" s="22">
        <v>308792.48956884572</v>
      </c>
      <c r="K2932" s="23">
        <v>5.4800000000000001E-12</v>
      </c>
    </row>
    <row r="2933" spans="1:11">
      <c r="A2933" s="20" t="s">
        <v>5926</v>
      </c>
      <c r="B2933" s="21" t="s">
        <v>24</v>
      </c>
      <c r="C2933" s="20" t="s">
        <v>111</v>
      </c>
      <c r="D2933" s="20" t="s">
        <v>112</v>
      </c>
      <c r="E2933" s="20" t="s">
        <v>200</v>
      </c>
      <c r="F2933" s="20" t="s">
        <v>5927</v>
      </c>
      <c r="G2933" s="22">
        <v>12.873967648927332</v>
      </c>
      <c r="H2933" s="22">
        <v>0.91001615793273072</v>
      </c>
      <c r="I2933" s="22">
        <v>184133.93602225312</v>
      </c>
      <c r="J2933" s="22">
        <v>1862166.0639777468</v>
      </c>
      <c r="K2933" s="23">
        <v>3.288E-11</v>
      </c>
    </row>
    <row r="2934" spans="1:11">
      <c r="A2934" s="20" t="s">
        <v>5928</v>
      </c>
      <c r="B2934" s="21" t="s">
        <v>24</v>
      </c>
      <c r="C2934" s="20" t="s">
        <v>111</v>
      </c>
      <c r="D2934" s="20" t="s">
        <v>112</v>
      </c>
      <c r="E2934" s="20" t="s">
        <v>200</v>
      </c>
      <c r="F2934" s="20" t="s">
        <v>5929</v>
      </c>
      <c r="G2934" s="22">
        <v>18.338613303269447</v>
      </c>
      <c r="H2934" s="22">
        <v>0.52999907487695086</v>
      </c>
      <c r="I2934" s="22">
        <v>917159.80528511805</v>
      </c>
      <c r="J2934" s="22">
        <v>1034240.1947148819</v>
      </c>
      <c r="K2934" s="23">
        <v>2.6319999999999999E-11</v>
      </c>
    </row>
    <row r="2935" spans="1:11">
      <c r="A2935" s="20" t="s">
        <v>5930</v>
      </c>
      <c r="B2935" s="21" t="s">
        <v>24</v>
      </c>
      <c r="C2935" s="20" t="s">
        <v>111</v>
      </c>
      <c r="D2935" s="20" t="s">
        <v>112</v>
      </c>
      <c r="E2935" s="20" t="s">
        <v>281</v>
      </c>
      <c r="F2935" s="20" t="s">
        <v>5931</v>
      </c>
      <c r="G2935" s="22">
        <v>12.446393665718174</v>
      </c>
      <c r="H2935" s="22">
        <v>0.93975009278733146</v>
      </c>
      <c r="I2935" s="22">
        <v>146099.99999999994</v>
      </c>
      <c r="J2935" s="22">
        <v>2278800</v>
      </c>
      <c r="K2935" s="23">
        <v>0</v>
      </c>
    </row>
    <row r="2936" spans="1:11">
      <c r="A2936" s="20" t="s">
        <v>5932</v>
      </c>
      <c r="B2936" s="21" t="s">
        <v>24</v>
      </c>
      <c r="C2936" s="20" t="s">
        <v>111</v>
      </c>
      <c r="D2936" s="20" t="s">
        <v>112</v>
      </c>
      <c r="E2936" s="20" t="s">
        <v>381</v>
      </c>
      <c r="F2936" s="20" t="s">
        <v>5933</v>
      </c>
      <c r="G2936" s="22">
        <v>12.155302852423709</v>
      </c>
      <c r="H2936" s="22">
        <v>0.95999284753659886</v>
      </c>
      <c r="I2936" s="22">
        <v>494124.33936022117</v>
      </c>
      <c r="J2936" s="22">
        <v>11856775.66063978</v>
      </c>
      <c r="K2936" s="23">
        <v>2.2115999999999999E-10</v>
      </c>
    </row>
    <row r="2937" spans="1:11">
      <c r="A2937" s="20" t="s">
        <v>5934</v>
      </c>
      <c r="B2937" s="21" t="s">
        <v>24</v>
      </c>
      <c r="C2937" s="20" t="s">
        <v>113</v>
      </c>
      <c r="D2937" s="20" t="s">
        <v>114</v>
      </c>
      <c r="E2937" s="20" t="s">
        <v>660</v>
      </c>
      <c r="F2937" s="20" t="s">
        <v>5935</v>
      </c>
      <c r="G2937" s="22">
        <v>24.809602302459446</v>
      </c>
      <c r="H2937" s="22">
        <v>7.9999839884600479E-2</v>
      </c>
      <c r="I2937" s="22">
        <v>1406496.2447844229</v>
      </c>
      <c r="J2937" s="22">
        <v>122303.75521557721</v>
      </c>
      <c r="K2937" s="23">
        <v>7.5139999999999999E-11</v>
      </c>
    </row>
    <row r="2938" spans="1:11">
      <c r="A2938" s="20" t="s">
        <v>5936</v>
      </c>
      <c r="B2938" s="21" t="s">
        <v>24</v>
      </c>
      <c r="C2938" s="20" t="s">
        <v>111</v>
      </c>
      <c r="D2938" s="20" t="s">
        <v>112</v>
      </c>
      <c r="E2938" s="20" t="s">
        <v>197</v>
      </c>
      <c r="F2938" s="20" t="s">
        <v>5937</v>
      </c>
      <c r="G2938" s="22">
        <v>17.764366570327553</v>
      </c>
      <c r="H2938" s="22">
        <v>0.56993278370462086</v>
      </c>
      <c r="I2938" s="22">
        <v>357127.81641168281</v>
      </c>
      <c r="J2938" s="22">
        <v>473272.18358831719</v>
      </c>
      <c r="K2938" s="23">
        <v>1.5399999999999999E-12</v>
      </c>
    </row>
    <row r="2939" spans="1:11">
      <c r="A2939" s="20" t="s">
        <v>5938</v>
      </c>
      <c r="B2939" s="21" t="s">
        <v>24</v>
      </c>
      <c r="C2939" s="20" t="s">
        <v>111</v>
      </c>
      <c r="D2939" s="20" t="s">
        <v>112</v>
      </c>
      <c r="E2939" s="20" t="s">
        <v>222</v>
      </c>
      <c r="F2939" s="20" t="s">
        <v>5939</v>
      </c>
      <c r="G2939" s="22">
        <v>12.299084249084249</v>
      </c>
      <c r="H2939" s="22">
        <v>0.94999414123197157</v>
      </c>
      <c r="I2939" s="22">
        <v>40954.798331015285</v>
      </c>
      <c r="J2939" s="22">
        <v>778045.20166898472</v>
      </c>
      <c r="K2939" s="23">
        <v>3.4880000000000001E-12</v>
      </c>
    </row>
    <row r="2940" spans="1:11">
      <c r="A2940" s="20" t="s">
        <v>5940</v>
      </c>
      <c r="B2940" s="21" t="s">
        <v>24</v>
      </c>
      <c r="C2940" s="20" t="s">
        <v>111</v>
      </c>
      <c r="D2940" s="20" t="s">
        <v>112</v>
      </c>
      <c r="E2940" s="20" t="s">
        <v>197</v>
      </c>
      <c r="F2940" s="20" t="s">
        <v>5941</v>
      </c>
      <c r="G2940" s="22">
        <v>16.901836492890997</v>
      </c>
      <c r="H2940" s="22">
        <v>0.62991401301175265</v>
      </c>
      <c r="I2940" s="22">
        <v>312352.57301808079</v>
      </c>
      <c r="J2940" s="22">
        <v>531647.42698191921</v>
      </c>
      <c r="K2940" s="23">
        <v>4.7800000000000002E-12</v>
      </c>
    </row>
    <row r="2941" spans="1:11">
      <c r="A2941" s="20" t="s">
        <v>5942</v>
      </c>
      <c r="B2941" s="21" t="s">
        <v>24</v>
      </c>
      <c r="C2941" s="20" t="s">
        <v>111</v>
      </c>
      <c r="D2941" s="20" t="s">
        <v>112</v>
      </c>
      <c r="E2941" s="20" t="s">
        <v>197</v>
      </c>
      <c r="F2941" s="20" t="s">
        <v>5943</v>
      </c>
      <c r="G2941" s="22">
        <v>15.460991594244195</v>
      </c>
      <c r="H2941" s="22">
        <v>0.73011185019164149</v>
      </c>
      <c r="I2941" s="22">
        <v>189434.49235048683</v>
      </c>
      <c r="J2941" s="22">
        <v>512465.50764951314</v>
      </c>
      <c r="K2941" s="23">
        <v>3.0599999999999999E-12</v>
      </c>
    </row>
    <row r="2942" spans="1:11">
      <c r="A2942" s="20" t="s">
        <v>5944</v>
      </c>
      <c r="B2942" s="21" t="s">
        <v>24</v>
      </c>
      <c r="C2942" s="20" t="s">
        <v>111</v>
      </c>
      <c r="D2942" s="20" t="s">
        <v>112</v>
      </c>
      <c r="E2942" s="20" t="s">
        <v>200</v>
      </c>
      <c r="F2942" s="20" t="s">
        <v>5945</v>
      </c>
      <c r="G2942" s="22">
        <v>17.044248321338106</v>
      </c>
      <c r="H2942" s="22">
        <v>0.62001054789025689</v>
      </c>
      <c r="I2942" s="22">
        <v>945071.76634214213</v>
      </c>
      <c r="J2942" s="22">
        <v>1542028.2336578579</v>
      </c>
      <c r="K2942" s="23">
        <v>2.512E-11</v>
      </c>
    </row>
    <row r="2943" spans="1:11">
      <c r="A2943" s="20" t="s">
        <v>5946</v>
      </c>
      <c r="B2943" s="21" t="s">
        <v>24</v>
      </c>
      <c r="C2943" s="20" t="s">
        <v>113</v>
      </c>
      <c r="D2943" s="20" t="s">
        <v>114</v>
      </c>
      <c r="E2943" s="20" t="s">
        <v>200</v>
      </c>
      <c r="F2943" s="20" t="s">
        <v>5947</v>
      </c>
      <c r="G2943" s="22">
        <v>18.769999112137086</v>
      </c>
      <c r="H2943" s="22">
        <v>0.5000000617429009</v>
      </c>
      <c r="I2943" s="22">
        <v>1126299.8609179414</v>
      </c>
      <c r="J2943" s="22">
        <v>1126300.1390820586</v>
      </c>
      <c r="K2943" s="23">
        <v>2.2800000000000001E-11</v>
      </c>
    </row>
    <row r="2944" spans="1:11">
      <c r="A2944" s="20" t="s">
        <v>5948</v>
      </c>
      <c r="B2944" s="21" t="s">
        <v>24</v>
      </c>
      <c r="C2944" s="20" t="s">
        <v>111</v>
      </c>
      <c r="D2944" s="20" t="s">
        <v>112</v>
      </c>
      <c r="E2944" s="20" t="s">
        <v>222</v>
      </c>
      <c r="F2944" s="20" t="s">
        <v>5949</v>
      </c>
      <c r="G2944" s="22">
        <v>14.311930357560177</v>
      </c>
      <c r="H2944" s="22">
        <v>0.81001875121278322</v>
      </c>
      <c r="I2944" s="22">
        <v>162585.95271210012</v>
      </c>
      <c r="J2944" s="22">
        <v>693214.04728789988</v>
      </c>
      <c r="K2944" s="23">
        <v>2E-12</v>
      </c>
    </row>
    <row r="2945" spans="1:11">
      <c r="A2945" s="20" t="s">
        <v>5950</v>
      </c>
      <c r="B2945" s="21" t="s">
        <v>24</v>
      </c>
      <c r="C2945" s="20" t="s">
        <v>111</v>
      </c>
      <c r="D2945" s="20" t="s">
        <v>112</v>
      </c>
      <c r="E2945" s="20" t="s">
        <v>231</v>
      </c>
      <c r="F2945" s="20" t="s">
        <v>5951</v>
      </c>
      <c r="G2945" s="22">
        <v>16.469249070631971</v>
      </c>
      <c r="H2945" s="22">
        <v>0.65999658757774893</v>
      </c>
      <c r="I2945" s="22">
        <v>228652.29485396386</v>
      </c>
      <c r="J2945" s="22">
        <v>443847.70514603617</v>
      </c>
      <c r="K2945" s="23">
        <v>2.3199999999999998E-12</v>
      </c>
    </row>
    <row r="2946" spans="1:11">
      <c r="A2946" s="20" t="s">
        <v>5952</v>
      </c>
      <c r="B2946" s="21" t="s">
        <v>24</v>
      </c>
      <c r="C2946" s="20" t="s">
        <v>111</v>
      </c>
      <c r="D2946" s="20" t="s">
        <v>112</v>
      </c>
      <c r="E2946" s="20" t="s">
        <v>5280</v>
      </c>
      <c r="F2946" s="20" t="s">
        <v>5953</v>
      </c>
      <c r="G2946" s="22">
        <v>17.619534873448472</v>
      </c>
      <c r="H2946" s="22">
        <v>0.58000452896742194</v>
      </c>
      <c r="I2946" s="22">
        <v>7606621.9749652278</v>
      </c>
      <c r="J2946" s="22">
        <v>10504578.025034772</v>
      </c>
      <c r="K2946" s="23">
        <v>3.5480000000000001E-10</v>
      </c>
    </row>
    <row r="2947" spans="1:11">
      <c r="A2947" s="20" t="s">
        <v>5954</v>
      </c>
      <c r="B2947" s="21" t="s">
        <v>24</v>
      </c>
      <c r="C2947" s="20" t="s">
        <v>111</v>
      </c>
      <c r="D2947" s="20" t="s">
        <v>112</v>
      </c>
      <c r="E2947" s="20" t="s">
        <v>200</v>
      </c>
      <c r="F2947" s="20" t="s">
        <v>5955</v>
      </c>
      <c r="G2947" s="22">
        <v>15.031250632911393</v>
      </c>
      <c r="H2947" s="22">
        <v>0.75999647893523004</v>
      </c>
      <c r="I2947" s="22">
        <v>237003.47705146033</v>
      </c>
      <c r="J2947" s="22">
        <v>750496.5229485397</v>
      </c>
      <c r="K2947" s="23">
        <v>5.1999999999999997E-12</v>
      </c>
    </row>
    <row r="2948" spans="1:11">
      <c r="A2948" s="20" t="s">
        <v>5956</v>
      </c>
      <c r="B2948" s="21" t="s">
        <v>24</v>
      </c>
      <c r="C2948" s="20" t="s">
        <v>111</v>
      </c>
      <c r="D2948" s="20" t="s">
        <v>112</v>
      </c>
      <c r="E2948" s="20" t="s">
        <v>200</v>
      </c>
      <c r="F2948" s="20" t="s">
        <v>5957</v>
      </c>
      <c r="G2948" s="22">
        <v>15.894127302571585</v>
      </c>
      <c r="H2948" s="22">
        <v>0.69999114724815126</v>
      </c>
      <c r="I2948" s="22">
        <v>328989.70792767731</v>
      </c>
      <c r="J2948" s="22">
        <v>767610.29207232269</v>
      </c>
      <c r="K2948" s="23">
        <v>4.7400000000000004E-12</v>
      </c>
    </row>
    <row r="2949" spans="1:11">
      <c r="A2949" s="20" t="s">
        <v>5958</v>
      </c>
      <c r="B2949" s="21" t="s">
        <v>24</v>
      </c>
      <c r="C2949" s="20" t="s">
        <v>111</v>
      </c>
      <c r="D2949" s="20" t="s">
        <v>112</v>
      </c>
      <c r="E2949" s="20" t="s">
        <v>200</v>
      </c>
      <c r="F2949" s="20" t="s">
        <v>5959</v>
      </c>
      <c r="G2949" s="22">
        <v>16.900337937114312</v>
      </c>
      <c r="H2949" s="22">
        <v>0.63001822412278774</v>
      </c>
      <c r="I2949" s="22">
        <v>503619.19332406134</v>
      </c>
      <c r="J2949" s="22">
        <v>857580.80667593866</v>
      </c>
      <c r="K2949" s="23">
        <v>2.8200000000000001E-12</v>
      </c>
    </row>
    <row r="2950" spans="1:11">
      <c r="A2950" s="20" t="s">
        <v>5960</v>
      </c>
      <c r="B2950" s="21" t="s">
        <v>24</v>
      </c>
      <c r="C2950" s="20" t="s">
        <v>111</v>
      </c>
      <c r="D2950" s="20" t="s">
        <v>112</v>
      </c>
      <c r="E2950" s="20" t="s">
        <v>200</v>
      </c>
      <c r="F2950" s="20" t="s">
        <v>5961</v>
      </c>
      <c r="G2950" s="22">
        <v>17.619085898024803</v>
      </c>
      <c r="H2950" s="22">
        <v>0.58003575118047268</v>
      </c>
      <c r="I2950" s="22">
        <v>731409.73574408877</v>
      </c>
      <c r="J2950" s="22">
        <v>1010190.2642559112</v>
      </c>
      <c r="K2950" s="23">
        <v>1.176E-11</v>
      </c>
    </row>
    <row r="2951" spans="1:11">
      <c r="A2951" s="20" t="s">
        <v>5962</v>
      </c>
      <c r="B2951" s="21" t="s">
        <v>24</v>
      </c>
      <c r="C2951" s="20" t="s">
        <v>111</v>
      </c>
      <c r="D2951" s="20" t="s">
        <v>112</v>
      </c>
      <c r="E2951" s="20" t="s">
        <v>346</v>
      </c>
      <c r="F2951" s="20" t="s">
        <v>5963</v>
      </c>
      <c r="G2951" s="22">
        <v>18.626033014032732</v>
      </c>
      <c r="H2951" s="22">
        <v>0.51001161237602699</v>
      </c>
      <c r="I2951" s="22">
        <v>1386226.1474269819</v>
      </c>
      <c r="J2951" s="22">
        <v>1442873.8525730181</v>
      </c>
      <c r="K2951" s="23">
        <v>2.76E-11</v>
      </c>
    </row>
    <row r="2952" spans="1:11">
      <c r="A2952" s="20" t="s">
        <v>5964</v>
      </c>
      <c r="B2952" s="21" t="s">
        <v>24</v>
      </c>
      <c r="C2952" s="20" t="s">
        <v>111</v>
      </c>
      <c r="D2952" s="20" t="s">
        <v>112</v>
      </c>
      <c r="E2952" s="20" t="s">
        <v>222</v>
      </c>
      <c r="F2952" s="20" t="s">
        <v>5965</v>
      </c>
      <c r="G2952" s="22">
        <v>12.299352193521935</v>
      </c>
      <c r="H2952" s="22">
        <v>0.94997550810000453</v>
      </c>
      <c r="I2952" s="22">
        <v>61004.86787204448</v>
      </c>
      <c r="J2952" s="22">
        <v>1158495.1321279556</v>
      </c>
      <c r="K2952" s="23">
        <v>5.2019999999999998E-11</v>
      </c>
    </row>
    <row r="2953" spans="1:11">
      <c r="A2953" s="20" t="s">
        <v>5966</v>
      </c>
      <c r="B2953" s="21" t="s">
        <v>24</v>
      </c>
      <c r="C2953" s="20" t="s">
        <v>111</v>
      </c>
      <c r="D2953" s="20" t="s">
        <v>112</v>
      </c>
      <c r="E2953" s="20" t="s">
        <v>197</v>
      </c>
      <c r="F2953" s="20" t="s">
        <v>4797</v>
      </c>
      <c r="G2953" s="22">
        <v>17.908179162609542</v>
      </c>
      <c r="H2953" s="22">
        <v>0.55993190802437121</v>
      </c>
      <c r="I2953" s="22">
        <v>361559.94436717662</v>
      </c>
      <c r="J2953" s="22">
        <v>460040.05563282338</v>
      </c>
      <c r="K2953" s="23">
        <v>5.2599999999999998E-12</v>
      </c>
    </row>
    <row r="2954" spans="1:11">
      <c r="A2954" s="20" t="s">
        <v>5967</v>
      </c>
      <c r="B2954" s="21" t="s">
        <v>24</v>
      </c>
      <c r="C2954" s="20" t="s">
        <v>113</v>
      </c>
      <c r="D2954" s="20" t="s">
        <v>114</v>
      </c>
      <c r="E2954" s="20" t="s">
        <v>3223</v>
      </c>
      <c r="F2954" s="20" t="s">
        <v>5968</v>
      </c>
      <c r="G2954" s="22">
        <v>18.770005730659026</v>
      </c>
      <c r="H2954" s="22">
        <v>0.49999960148407335</v>
      </c>
      <c r="I2954" s="22">
        <v>436250.34770514606</v>
      </c>
      <c r="J2954" s="22">
        <v>436249.65229485399</v>
      </c>
      <c r="K2954" s="23">
        <v>5.2000000000000001E-13</v>
      </c>
    </row>
    <row r="2955" spans="1:11">
      <c r="A2955" s="20" t="s">
        <v>5969</v>
      </c>
      <c r="B2955" s="21" t="s">
        <v>24</v>
      </c>
      <c r="C2955" s="20" t="s">
        <v>113</v>
      </c>
      <c r="D2955" s="20" t="s">
        <v>114</v>
      </c>
      <c r="E2955" s="20" t="s">
        <v>231</v>
      </c>
      <c r="F2955" s="20" t="s">
        <v>5970</v>
      </c>
      <c r="G2955" s="22">
        <v>22.508936695196237</v>
      </c>
      <c r="H2955" s="22">
        <v>0.23999049407536605</v>
      </c>
      <c r="I2955" s="22">
        <v>985656.32823365775</v>
      </c>
      <c r="J2955" s="22">
        <v>311243.67176634225</v>
      </c>
      <c r="K2955" s="23">
        <v>2.0400000000000002E-12</v>
      </c>
    </row>
    <row r="2956" spans="1:11">
      <c r="A2956" s="20" t="s">
        <v>5971</v>
      </c>
      <c r="B2956" s="21" t="s">
        <v>24</v>
      </c>
      <c r="C2956" s="20" t="s">
        <v>111</v>
      </c>
      <c r="D2956" s="20" t="s">
        <v>112</v>
      </c>
      <c r="E2956" s="20" t="s">
        <v>197</v>
      </c>
      <c r="F2956" s="20" t="s">
        <v>5972</v>
      </c>
      <c r="G2956" s="22">
        <v>16.469176169420525</v>
      </c>
      <c r="H2956" s="22">
        <v>0.66000165720302328</v>
      </c>
      <c r="I2956" s="22">
        <v>292194.57579972182</v>
      </c>
      <c r="J2956" s="22">
        <v>567205.42420027824</v>
      </c>
      <c r="K2956" s="23">
        <v>2.36E-12</v>
      </c>
    </row>
    <row r="2957" spans="1:11">
      <c r="A2957" s="20" t="s">
        <v>5973</v>
      </c>
      <c r="B2957" s="21" t="s">
        <v>24</v>
      </c>
      <c r="C2957" s="20" t="s">
        <v>111</v>
      </c>
      <c r="D2957" s="20" t="s">
        <v>112</v>
      </c>
      <c r="E2957" s="20" t="s">
        <v>904</v>
      </c>
      <c r="F2957" s="20" t="s">
        <v>5974</v>
      </c>
      <c r="G2957" s="22">
        <v>16.757139515846099</v>
      </c>
      <c r="H2957" s="22">
        <v>0.63997638971863013</v>
      </c>
      <c r="I2957" s="22">
        <v>307856.18915159936</v>
      </c>
      <c r="J2957" s="22">
        <v>547243.81084840058</v>
      </c>
      <c r="K2957" s="23">
        <v>6.3799999999999999E-12</v>
      </c>
    </row>
    <row r="2958" spans="1:11">
      <c r="A2958" s="20" t="s">
        <v>5975</v>
      </c>
      <c r="B2958" s="21" t="s">
        <v>24</v>
      </c>
      <c r="C2958" s="20" t="s">
        <v>111</v>
      </c>
      <c r="D2958" s="20" t="s">
        <v>112</v>
      </c>
      <c r="E2958" s="20" t="s">
        <v>213</v>
      </c>
      <c r="F2958" s="20" t="s">
        <v>5976</v>
      </c>
      <c r="G2958" s="22">
        <v>14.455996758508913</v>
      </c>
      <c r="H2958" s="22">
        <v>0.8000002254166263</v>
      </c>
      <c r="I2958" s="22">
        <v>197439.77746870651</v>
      </c>
      <c r="J2958" s="22">
        <v>789760.22253129352</v>
      </c>
      <c r="K2958" s="23">
        <v>7.7200000000000002E-12</v>
      </c>
    </row>
    <row r="2959" spans="1:11">
      <c r="A2959" s="20" t="s">
        <v>5977</v>
      </c>
      <c r="B2959" s="21" t="s">
        <v>24</v>
      </c>
      <c r="C2959" s="20" t="s">
        <v>113</v>
      </c>
      <c r="D2959" s="20" t="s">
        <v>114</v>
      </c>
      <c r="E2959" s="20" t="s">
        <v>197</v>
      </c>
      <c r="F2959" s="20" t="s">
        <v>5978</v>
      </c>
      <c r="G2959" s="22">
        <v>21.070652094717669</v>
      </c>
      <c r="H2959" s="22">
        <v>0.34001028548555851</v>
      </c>
      <c r="I2959" s="22">
        <v>905835.88317107107</v>
      </c>
      <c r="J2959" s="22">
        <v>466664.11682892905</v>
      </c>
      <c r="K2959" s="23">
        <v>9.8000000000000007E-13</v>
      </c>
    </row>
    <row r="2960" spans="1:11">
      <c r="A2960" s="20" t="s">
        <v>5979</v>
      </c>
      <c r="B2960" s="21" t="s">
        <v>24</v>
      </c>
      <c r="C2960" s="20" t="s">
        <v>113</v>
      </c>
      <c r="D2960" s="20" t="s">
        <v>114</v>
      </c>
      <c r="E2960" s="20" t="s">
        <v>927</v>
      </c>
      <c r="F2960" s="20" t="s">
        <v>5980</v>
      </c>
      <c r="G2960" s="22">
        <v>21.358438962622433</v>
      </c>
      <c r="H2960" s="22">
        <v>0.31999729049913544</v>
      </c>
      <c r="I2960" s="22">
        <v>2229728.204450625</v>
      </c>
      <c r="J2960" s="22">
        <v>1049270.7955493745</v>
      </c>
      <c r="K2960" s="23">
        <v>2.0019999999999999E-10</v>
      </c>
    </row>
    <row r="2961" spans="1:11">
      <c r="A2961" s="20" t="s">
        <v>5981</v>
      </c>
      <c r="B2961" s="21" t="s">
        <v>24</v>
      </c>
      <c r="C2961" s="20" t="s">
        <v>113</v>
      </c>
      <c r="D2961" s="20" t="s">
        <v>114</v>
      </c>
      <c r="E2961" s="20" t="s">
        <v>384</v>
      </c>
      <c r="F2961" s="20" t="s">
        <v>5982</v>
      </c>
      <c r="G2961" s="22">
        <v>21.358441401193065</v>
      </c>
      <c r="H2961" s="22">
        <v>0.31999712091842386</v>
      </c>
      <c r="I2961" s="22">
        <v>819948.15159944363</v>
      </c>
      <c r="J2961" s="22">
        <v>385852.84840055642</v>
      </c>
      <c r="K2961" s="23">
        <v>4.7200000000000001E-12</v>
      </c>
    </row>
    <row r="2962" spans="1:11">
      <c r="A2962" s="20" t="s">
        <v>5983</v>
      </c>
      <c r="B2962" s="21" t="s">
        <v>24</v>
      </c>
      <c r="C2962" s="20" t="s">
        <v>111</v>
      </c>
      <c r="D2962" s="20" t="s">
        <v>112</v>
      </c>
      <c r="E2962" s="20" t="s">
        <v>346</v>
      </c>
      <c r="F2962" s="20" t="s">
        <v>5984</v>
      </c>
      <c r="G2962" s="22">
        <v>17.907042662116041</v>
      </c>
      <c r="H2962" s="22">
        <v>0.56001094143838381</v>
      </c>
      <c r="I2962" s="22">
        <v>2578335.8831710708</v>
      </c>
      <c r="J2962" s="22">
        <v>3281664.1168289292</v>
      </c>
      <c r="K2962" s="23">
        <v>1.34E-11</v>
      </c>
    </row>
    <row r="2963" spans="1:11">
      <c r="A2963" s="20" t="s">
        <v>5985</v>
      </c>
      <c r="B2963" s="21" t="s">
        <v>24</v>
      </c>
      <c r="C2963" s="20" t="s">
        <v>111</v>
      </c>
      <c r="D2963" s="20" t="s">
        <v>112</v>
      </c>
      <c r="E2963" s="20" t="s">
        <v>200</v>
      </c>
      <c r="F2963" s="20" t="s">
        <v>5986</v>
      </c>
      <c r="G2963" s="22">
        <v>18.626560159760359</v>
      </c>
      <c r="H2963" s="22">
        <v>0.5099749541195856</v>
      </c>
      <c r="I2963" s="22">
        <v>785216.13351877604</v>
      </c>
      <c r="J2963" s="22">
        <v>817183.86648122396</v>
      </c>
      <c r="K2963" s="23">
        <v>1.1200000000000001E-12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86C0CE-84A5-4E58-9210-ED11F2111256}">
  <dimension ref="A1:I12"/>
  <sheetViews>
    <sheetView workbookViewId="0">
      <selection activeCell="H3" sqref="H3:M6"/>
    </sheetView>
  </sheetViews>
  <sheetFormatPr defaultRowHeight="15"/>
  <cols>
    <col min="4" max="4" width="47.5703125" customWidth="1"/>
    <col min="7" max="7" width="12.85546875" customWidth="1"/>
    <col min="9" max="9" width="24.7109375" customWidth="1"/>
  </cols>
  <sheetData>
    <row r="1" spans="1:9">
      <c r="A1" t="s">
        <v>5987</v>
      </c>
      <c r="D1" s="61" t="s">
        <v>56</v>
      </c>
    </row>
    <row r="3" spans="1:9">
      <c r="A3" t="s">
        <v>5988</v>
      </c>
      <c r="D3" s="62">
        <v>1328619028.3299999</v>
      </c>
      <c r="E3" t="s">
        <v>5989</v>
      </c>
      <c r="I3" s="63"/>
    </row>
    <row r="4" spans="1:9">
      <c r="A4" t="s">
        <v>5990</v>
      </c>
      <c r="D4" s="62">
        <v>1479882191.5</v>
      </c>
      <c r="E4" t="s">
        <v>5989</v>
      </c>
      <c r="I4" s="63"/>
    </row>
    <row r="5" spans="1:9">
      <c r="D5" s="64">
        <f>D4/D3-1</f>
        <v>0.11384991479470941</v>
      </c>
      <c r="I5" s="63"/>
    </row>
    <row r="6" spans="1:9">
      <c r="A6" t="s">
        <v>5991</v>
      </c>
      <c r="D6" s="40">
        <v>2461318433</v>
      </c>
    </row>
    <row r="7" spans="1:9">
      <c r="D7">
        <v>11.58</v>
      </c>
    </row>
    <row r="8" spans="1:9">
      <c r="D8">
        <f>D7/1000*D6</f>
        <v>28502067.45414</v>
      </c>
    </row>
    <row r="9" spans="1:9">
      <c r="A9" t="s">
        <v>5992</v>
      </c>
      <c r="D9">
        <f>(D4-D8)/D3-1</f>
        <v>9.2397514334988884E-2</v>
      </c>
    </row>
    <row r="12" spans="1:9">
      <c r="H12" t="s">
        <v>5993</v>
      </c>
    </row>
  </sheetData>
  <hyperlinks>
    <hyperlink ref="D1" r:id="rId1" xr:uid="{463BC26D-7406-45CC-9A4F-7A96447A7808}"/>
  </hyperlinks>
  <pageMargins left="0.7" right="0.7" top="0.75" bottom="0.75" header="0.3" footer="0.3"/>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activity xmlns="e857edc0-520f-4533-8f0e-2471aabd30f4"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FD407935E43F4149BD27F899D609E5A1" ma:contentTypeVersion="16" ma:contentTypeDescription="Create a new document." ma:contentTypeScope="" ma:versionID="0d98a4a85856e805976a4336218c1f78">
  <xsd:schema xmlns:xsd="http://www.w3.org/2001/XMLSchema" xmlns:xs="http://www.w3.org/2001/XMLSchema" xmlns:p="http://schemas.microsoft.com/office/2006/metadata/properties" xmlns:ns3="e857edc0-520f-4533-8f0e-2471aabd30f4" xmlns:ns4="f3cc449e-d972-460a-b378-179ab45bd9c2" targetNamespace="http://schemas.microsoft.com/office/2006/metadata/properties" ma:root="true" ma:fieldsID="8948dc48abf2f2e76ab2f8f3f3c371d4" ns3:_="" ns4:_="">
    <xsd:import namespace="e857edc0-520f-4533-8f0e-2471aabd30f4"/>
    <xsd:import namespace="f3cc449e-d972-460a-b378-179ab45bd9c2"/>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LengthInSeconds" minOccurs="0"/>
                <xsd:element ref="ns3:_activity" minOccurs="0"/>
                <xsd:element ref="ns3:MediaServiceObjectDetectorVersions" minOccurs="0"/>
                <xsd:element ref="ns3:MediaServiceSystemTags" minOccurs="0"/>
                <xsd:element ref="ns3:MediaServiceLocation"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857edc0-520f-4533-8f0e-2471aabd30f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element name="_activity" ma:index="19" nillable="true" ma:displayName="_activity" ma:hidden="true" ma:internalName="_activity">
      <xsd:simpleType>
        <xsd:restriction base="dms:Note"/>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ystemTags" ma:index="21" nillable="true" ma:displayName="MediaServiceSystemTags" ma:hidden="true" ma:internalName="MediaServiceSystemTags" ma:readOnly="true">
      <xsd:simpleType>
        <xsd:restriction base="dms:Note"/>
      </xsd:simpleType>
    </xsd:element>
    <xsd:element name="MediaServiceLocation" ma:index="22" nillable="true" ma:displayName="Location" ma:indexed="true" ma:internalName="MediaServiceLocation"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3cc449e-d972-460a-b378-179ab45bd9c2"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75BF38D-0AE9-4E31-947C-96670301BB56}"/>
</file>

<file path=customXml/itemProps2.xml><?xml version="1.0" encoding="utf-8"?>
<ds:datastoreItem xmlns:ds="http://schemas.openxmlformats.org/officeDocument/2006/customXml" ds:itemID="{E8140CF5-A6C4-4217-8D5C-9C36A667C28C}"/>
</file>

<file path=customXml/itemProps3.xml><?xml version="1.0" encoding="utf-8"?>
<ds:datastoreItem xmlns:ds="http://schemas.openxmlformats.org/officeDocument/2006/customXml" ds:itemID="{E214CFBE-7350-4C9C-860A-74D101049F25}"/>
</file>

<file path=docMetadata/LabelInfo.xml><?xml version="1.0" encoding="utf-8"?>
<clbl:labelList xmlns:clbl="http://schemas.microsoft.com/office/2020/mipLabelMetadata">
  <clbl:label id="{0b947e6b-ff26-4b13-ae1c-573c6750c888}" enabled="0" method="" siteId="{0b947e6b-ff26-4b13-ae1c-573c6750c888}" removed="1"/>
</clbl:labelLis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Brownsberger, William (SEN)</dc:creator>
  <cp:keywords/>
  <dc:description/>
  <cp:lastModifiedBy/>
  <cp:revision/>
  <dcterms:created xsi:type="dcterms:W3CDTF">2025-01-24T11:19:12Z</dcterms:created>
  <dcterms:modified xsi:type="dcterms:W3CDTF">2025-02-01T15:21:49Z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0x010100FD407935E43F4149BD27F899D609E5A1</vt:lpwstr>
  </property>
</Properties>
</file>