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Downloads\"/>
    </mc:Choice>
  </mc:AlternateContent>
  <xr:revisionPtr revIDLastSave="0" documentId="13_ncr:1_{B5192684-E022-41E6-98BD-E8E6C457C043}" xr6:coauthVersionLast="46" xr6:coauthVersionMax="46" xr10:uidLastSave="{00000000-0000-0000-0000-000000000000}"/>
  <bookViews>
    <workbookView xWindow="21225" yWindow="255" windowWidth="52515" windowHeight="20520" tabRatio="750" xr2:uid="{00000000-000D-0000-FFFF-FFFF00000000}"/>
  </bookViews>
  <sheets>
    <sheet name="1. Summary" sheetId="1" r:id="rId1"/>
    <sheet name="2A. Plants-Capacity" sheetId="2" r:id="rId2"/>
    <sheet name="2B. Plants-Generation" sheetId="3" r:id="rId3"/>
    <sheet name="3 Retailers" sheetId="4" r:id="rId4"/>
    <sheet name="4. Capacity" sheetId="5" r:id="rId5"/>
    <sheet name="5. Generation" sheetId="6" r:id="rId6"/>
    <sheet name="6. Fuel" sheetId="7" r:id="rId7"/>
    <sheet name="7. Emissions" sheetId="8" r:id="rId8"/>
    <sheet name="8. Retail Sales" sheetId="9" r:id="rId9"/>
    <sheet name="9. Ownership" sheetId="10" r:id="rId10"/>
    <sheet name="10. Source-Disposition" sheetId="11" r:id="rId11"/>
    <sheet name="11. Net Metering" sheetId="12" r:id="rId12"/>
    <sheet name="12. AMR-AMI" sheetId="13" r:id="rId13"/>
    <sheet name="13. Energy Efficiency" sheetId="14" r:id="rId14"/>
    <sheet name="14 Capacity Factors Monthly" sheetId="15" r:id="rId15"/>
    <sheet name="15 Capacity Factors Annual" sheetId="16" r:id="rId16"/>
    <sheet name="16. Distributed" sheetId="17" r:id="rId17"/>
  </sheets>
  <definedNames>
    <definedName name="_xlnm.Print_Titles" localSheetId="0">'1. Summary'!$1:$3</definedName>
    <definedName name="_xlnm.Print_Titles" localSheetId="10">'10. Source-Disposition'!$1:$4</definedName>
    <definedName name="_xlnm.Print_Titles" localSheetId="11">'11. Net Metering'!$1:$3</definedName>
    <definedName name="_xlnm.Print_Titles" localSheetId="12">'12. AMR-AMI'!$1:$3</definedName>
    <definedName name="_xlnm.Print_Titles" localSheetId="13">'13. Energy Efficiency'!$1:$3</definedName>
    <definedName name="_xlnm.Print_Titles" localSheetId="14">'14 Capacity Factors Monthly'!$1:$3</definedName>
    <definedName name="_xlnm.Print_Titles" localSheetId="15">'15 Capacity Factors Annual'!$1:$3</definedName>
    <definedName name="_xlnm.Print_Titles" localSheetId="16">'16. Distributed'!$1:$3</definedName>
    <definedName name="_xlnm.Print_Titles" localSheetId="1">'2A. Plants-Capacity'!$1:$3</definedName>
    <definedName name="_xlnm.Print_Titles" localSheetId="2">'2B. Plants-Generation'!$1:$3</definedName>
    <definedName name="_xlnm.Print_Titles" localSheetId="3">'3 Retailers'!$1:$4</definedName>
    <definedName name="_xlnm.Print_Titles" localSheetId="4">'4. Capacity'!$1:$4</definedName>
    <definedName name="_xlnm.Print_Titles" localSheetId="5">'5. Generation'!$1:$4</definedName>
    <definedName name="_xlnm.Print_Titles" localSheetId="6">'6. Fuel'!$1:$3</definedName>
    <definedName name="_xlnm.Print_Titles" localSheetId="7">'7. Emissions'!$1:$3</definedName>
    <definedName name="_xlnm.Print_Titles" localSheetId="8">'8. Retail Sales'!$1:$3</definedName>
    <definedName name="_xlnm.Print_Titles" localSheetId="9">'9. Ownership'!$1:$4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1" i="9" l="1"/>
  <c r="E90" i="6" l="1"/>
  <c r="D90" i="6"/>
  <c r="C90" i="6"/>
  <c r="D89" i="6"/>
  <c r="D88" i="6"/>
  <c r="D87" i="6"/>
  <c r="C89" i="6"/>
  <c r="C88" i="6"/>
  <c r="C87"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C84" i="6"/>
  <c r="B84"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E81" i="6"/>
  <c r="AD81" i="6"/>
  <c r="AC81" i="6"/>
  <c r="AB81" i="6"/>
  <c r="AA81" i="6"/>
  <c r="Z81" i="6"/>
  <c r="Y81" i="6"/>
  <c r="X81" i="6"/>
  <c r="W81" i="6"/>
  <c r="V81" i="6"/>
  <c r="U81" i="6"/>
  <c r="T81" i="6"/>
  <c r="S81" i="6"/>
  <c r="R81" i="6"/>
  <c r="Q81" i="6"/>
  <c r="P81" i="6"/>
  <c r="O81" i="6"/>
  <c r="N81" i="6"/>
  <c r="M81" i="6"/>
  <c r="M83" i="6" s="1"/>
  <c r="L81" i="6"/>
  <c r="K81" i="6"/>
  <c r="J81" i="6"/>
  <c r="I81" i="6"/>
  <c r="H81" i="6"/>
  <c r="G81" i="6"/>
  <c r="F81" i="6"/>
  <c r="E81" i="6"/>
  <c r="D81" i="6"/>
  <c r="C81"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C80"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C79" i="6"/>
  <c r="AE78" i="6"/>
  <c r="AD78" i="6"/>
  <c r="AC78" i="6"/>
  <c r="AB78" i="6"/>
  <c r="AA78" i="6"/>
  <c r="Z78" i="6"/>
  <c r="Y78" i="6"/>
  <c r="X78" i="6"/>
  <c r="W78" i="6"/>
  <c r="V78" i="6"/>
  <c r="U78" i="6"/>
  <c r="T78" i="6"/>
  <c r="S78" i="6"/>
  <c r="R78" i="6"/>
  <c r="Q78" i="6"/>
  <c r="P78" i="6"/>
  <c r="O78" i="6"/>
  <c r="N78" i="6"/>
  <c r="M78" i="6"/>
  <c r="L78" i="6"/>
  <c r="K78" i="6"/>
  <c r="J78" i="6"/>
  <c r="I78" i="6"/>
  <c r="H78" i="6"/>
  <c r="H83" i="6" s="1"/>
  <c r="G78" i="6"/>
  <c r="G83" i="6" s="1"/>
  <c r="F78" i="6"/>
  <c r="F83" i="6" s="1"/>
  <c r="E78" i="6"/>
  <c r="E83" i="6" s="1"/>
  <c r="D78" i="6"/>
  <c r="D83" i="6" s="1"/>
  <c r="C78" i="6"/>
  <c r="AE77" i="6"/>
  <c r="AD77" i="6"/>
  <c r="AC77" i="6"/>
  <c r="AB77" i="6"/>
  <c r="AA77" i="6"/>
  <c r="Z77" i="6"/>
  <c r="Y77" i="6"/>
  <c r="X77" i="6"/>
  <c r="W77" i="6"/>
  <c r="V77" i="6"/>
  <c r="U77" i="6"/>
  <c r="T77" i="6"/>
  <c r="S77" i="6"/>
  <c r="R77" i="6"/>
  <c r="Q77" i="6"/>
  <c r="P77" i="6"/>
  <c r="O77" i="6"/>
  <c r="N77" i="6"/>
  <c r="M77" i="6"/>
  <c r="L77" i="6"/>
  <c r="K77" i="6"/>
  <c r="J77" i="6"/>
  <c r="J83" i="6" s="1"/>
  <c r="I77" i="6"/>
  <c r="I83" i="6" s="1"/>
  <c r="H77" i="6"/>
  <c r="G77" i="6"/>
  <c r="F77" i="6"/>
  <c r="E77" i="6"/>
  <c r="D77" i="6"/>
  <c r="C77" i="6"/>
  <c r="AE76" i="6"/>
  <c r="AD76" i="6"/>
  <c r="AC76" i="6"/>
  <c r="AB76" i="6"/>
  <c r="AA76" i="6"/>
  <c r="Z76" i="6"/>
  <c r="Y76" i="6"/>
  <c r="X76" i="6"/>
  <c r="W76" i="6"/>
  <c r="V76" i="6"/>
  <c r="U76" i="6"/>
  <c r="T76" i="6"/>
  <c r="S76" i="6"/>
  <c r="R76" i="6"/>
  <c r="R83" i="6" s="1"/>
  <c r="Q76" i="6"/>
  <c r="Q83" i="6" s="1"/>
  <c r="P76" i="6"/>
  <c r="P83" i="6" s="1"/>
  <c r="O76" i="6"/>
  <c r="O83" i="6" s="1"/>
  <c r="N76" i="6"/>
  <c r="N83" i="6" s="1"/>
  <c r="M76" i="6"/>
  <c r="L76" i="6"/>
  <c r="K76" i="6"/>
  <c r="J76" i="6"/>
  <c r="I76" i="6"/>
  <c r="H76" i="6"/>
  <c r="G76" i="6"/>
  <c r="F76" i="6"/>
  <c r="E76" i="6"/>
  <c r="D76" i="6"/>
  <c r="C76" i="6"/>
  <c r="AE75" i="6"/>
  <c r="AE83" i="6" s="1"/>
  <c r="AD75" i="6"/>
  <c r="AD83" i="6" s="1"/>
  <c r="AC75" i="6"/>
  <c r="AC83" i="6" s="1"/>
  <c r="AB75" i="6"/>
  <c r="AB83" i="6" s="1"/>
  <c r="AA75" i="6"/>
  <c r="AA83" i="6" s="1"/>
  <c r="Z75" i="6"/>
  <c r="Z83" i="6" s="1"/>
  <c r="Y75" i="6"/>
  <c r="Y83" i="6" s="1"/>
  <c r="X75" i="6"/>
  <c r="X83" i="6" s="1"/>
  <c r="W75" i="6"/>
  <c r="W83" i="6" s="1"/>
  <c r="V75" i="6"/>
  <c r="V83" i="6" s="1"/>
  <c r="U75" i="6"/>
  <c r="U83" i="6" s="1"/>
  <c r="T75" i="6"/>
  <c r="T83" i="6" s="1"/>
  <c r="S75" i="6"/>
  <c r="S83" i="6" s="1"/>
  <c r="R75" i="6"/>
  <c r="Q75" i="6"/>
  <c r="P75" i="6"/>
  <c r="O75" i="6"/>
  <c r="N75" i="6"/>
  <c r="M75" i="6"/>
  <c r="L75" i="6"/>
  <c r="K75" i="6"/>
  <c r="J75" i="6"/>
  <c r="I75" i="6"/>
  <c r="H75" i="6"/>
  <c r="G75" i="6"/>
  <c r="F75" i="6"/>
  <c r="E75" i="6"/>
  <c r="D75" i="6"/>
  <c r="C75" i="6"/>
  <c r="B77" i="6"/>
  <c r="B76" i="6"/>
  <c r="L83" i="6"/>
  <c r="K83" i="6"/>
  <c r="C83" i="6"/>
  <c r="B75" i="6"/>
  <c r="B83" i="6"/>
  <c r="B82" i="6"/>
  <c r="B81" i="6"/>
  <c r="B80" i="6"/>
  <c r="B79" i="6"/>
  <c r="B78" i="6"/>
  <c r="B33"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I10" i="9" l="1"/>
</calcChain>
</file>

<file path=xl/sharedStrings.xml><?xml version="1.0" encoding="utf-8"?>
<sst xmlns="http://schemas.openxmlformats.org/spreadsheetml/2006/main" count="3514" uniqueCount="292">
  <si>
    <t>Table 1. 2019 Summary statistics</t>
  </si>
  <si>
    <t>Massachusetts</t>
  </si>
  <si>
    <t/>
  </si>
  <si>
    <t>Value</t>
  </si>
  <si>
    <t>Rank</t>
  </si>
  <si>
    <t>Primary energy source</t>
  </si>
  <si>
    <t>Natural Gas</t>
  </si>
  <si>
    <t>Net summer capacity (megawatts)</t>
  </si>
  <si>
    <t>..Electric utilities</t>
  </si>
  <si>
    <t>..IPP and CHP</t>
  </si>
  <si>
    <t>Net generation (megawatthours)</t>
  </si>
  <si>
    <t>Emissions (thousand metric tons)</t>
  </si>
  <si>
    <t>..Sulfur dioxide (short tons)</t>
  </si>
  <si>
    <t>..Nitrogen oxide (short tons)</t>
  </si>
  <si>
    <t>..Carbon dioxide (thousand metric tons)</t>
  </si>
  <si>
    <t>..Sulfur dioxide (lbs/MWh)</t>
  </si>
  <si>
    <t>..Nitrogen oxide (lbs/MWh)</t>
  </si>
  <si>
    <t>..Carbon dioxide (lbs/MWh)</t>
  </si>
  <si>
    <t>Total retail sales (megawatthours)</t>
  </si>
  <si>
    <t>..Full service provider sales (megawatthours)</t>
  </si>
  <si>
    <t>..Energy-only provider sales (megawatthours)</t>
  </si>
  <si>
    <t>Direct use (megawatthours)</t>
  </si>
  <si>
    <t>Average retail price (cents/kWh)</t>
  </si>
  <si>
    <t>Sources: U.S. Energy Information Administration, Form EIA-860, Annual Electric Generator Report. U.S. Energy Information Administration, Form   EIA-861, Annual Electric Power Industry Report. U.S. Energy Information Administration, Form EIA-923, Power Plant Operations Report and predecessor forms.</t>
  </si>
  <si>
    <t>Table 2A. Ten largest plants by capacity, 2019</t>
  </si>
  <si>
    <t>Plant</t>
  </si>
  <si>
    <t>Operating company</t>
  </si>
  <si>
    <t>Net summer capacity (MW)</t>
  </si>
  <si>
    <t>Mystic Generating Station</t>
  </si>
  <si>
    <t>Natural gas</t>
  </si>
  <si>
    <t>Constellation Mystic Power LLC</t>
  </si>
  <si>
    <t>Canal</t>
  </si>
  <si>
    <t>Petroleum</t>
  </si>
  <si>
    <t>NRG Canal 3 Development LLC</t>
  </si>
  <si>
    <t>Northfield Mountain</t>
  </si>
  <si>
    <t>Pumped storage</t>
  </si>
  <si>
    <t>FirstLight Power Resources, Inc. - MA</t>
  </si>
  <si>
    <t>Fore River Generating Station</t>
  </si>
  <si>
    <t>Calpine Fore River Energy Center, LLC</t>
  </si>
  <si>
    <t>Salem Harbor Station NGCC</t>
  </si>
  <si>
    <t>Footprint Salem Harbor Development LP</t>
  </si>
  <si>
    <t>Bear Swamp</t>
  </si>
  <si>
    <t>Bear Swamp Power Company LLC</t>
  </si>
  <si>
    <t>ANP Bellingham Energy Project</t>
  </si>
  <si>
    <t>ANP Bellingham Energy Company LLC</t>
  </si>
  <si>
    <t>ANP Blackstone Energy Project</t>
  </si>
  <si>
    <t>ANP Blackstone Energy Company LLC</t>
  </si>
  <si>
    <t>Stony Brook</t>
  </si>
  <si>
    <t>Massachusetts Mun Wholes Electric Co</t>
  </si>
  <si>
    <t>Millennium Power</t>
  </si>
  <si>
    <t>Millennium Power Partners LP</t>
  </si>
  <si>
    <t>Source: U.S. Energy Information Administration, Form EIA-860, Annual Electric Generator Report.</t>
  </si>
  <si>
    <t>Table 2B. Ten largest plants by generation, 2019</t>
  </si>
  <si>
    <t>Generation (MWh)</t>
  </si>
  <si>
    <t>Pilgrim Nuclear Power Station</t>
  </si>
  <si>
    <t>Nuclear</t>
  </si>
  <si>
    <t>Entergy Nuclear Generation Co</t>
  </si>
  <si>
    <t>Kendall Square Station</t>
  </si>
  <si>
    <t>Kendall Green Energy, LLC</t>
  </si>
  <si>
    <t>SEMASS Resource Recovery</t>
  </si>
  <si>
    <t>Other</t>
  </si>
  <si>
    <t>SEMASS Partnership</t>
  </si>
  <si>
    <t>Berkshire Power</t>
  </si>
  <si>
    <t>Berkshire Power Co LLC</t>
  </si>
  <si>
    <t>Source: U.S. Energy Information Administration, Form EIA-923, Power Plant Operations Report and predecessor forms.</t>
  </si>
  <si>
    <t>Table 3. Top five retailers of electricity, with end use sectors, 2019</t>
  </si>
  <si>
    <t>megawatthours</t>
  </si>
  <si>
    <t>Entity</t>
  </si>
  <si>
    <t>Type of provider</t>
  </si>
  <si>
    <t>All sectors</t>
  </si>
  <si>
    <t>Residential</t>
  </si>
  <si>
    <t>Commercial</t>
  </si>
  <si>
    <t>Industrial</t>
  </si>
  <si>
    <t>Transportation</t>
  </si>
  <si>
    <t>Constellation NewEnergy, Inc</t>
  </si>
  <si>
    <t>Retail power marketer</t>
  </si>
  <si>
    <t>NSTAR Electric Company</t>
  </si>
  <si>
    <t>Investor-owned</t>
  </si>
  <si>
    <t>Massachusetts Electric Co</t>
  </si>
  <si>
    <t>ENGIE Resources LLC</t>
  </si>
  <si>
    <t>Direct Energy Business</t>
  </si>
  <si>
    <t xml:space="preserve"> </t>
  </si>
  <si>
    <t>Total sales, top five providers</t>
  </si>
  <si>
    <t>Percent of total state sales</t>
  </si>
  <si>
    <t>Source: U.S. Energy Information Administration, Form EIA-861, Annual Electric Power Industry Report.</t>
  </si>
  <si>
    <t>Table 4. Electric power industry capacity by primary energy source, 1990 through 2019</t>
  </si>
  <si>
    <t>megawatts</t>
  </si>
  <si>
    <t>Year
2019</t>
  </si>
  <si>
    <t>Year
2018</t>
  </si>
  <si>
    <t>Year
2017</t>
  </si>
  <si>
    <t>Year
2016</t>
  </si>
  <si>
    <t>Year
2015</t>
  </si>
  <si>
    <t>Year
2014</t>
  </si>
  <si>
    <t>Year
2013</t>
  </si>
  <si>
    <t>Year
2012</t>
  </si>
  <si>
    <t>Year
2011</t>
  </si>
  <si>
    <t>Year
2010</t>
  </si>
  <si>
    <t>Year
2009</t>
  </si>
  <si>
    <t>Year
2008</t>
  </si>
  <si>
    <t>Year
2007</t>
  </si>
  <si>
    <t>Year
2006</t>
  </si>
  <si>
    <t>Year
2005</t>
  </si>
  <si>
    <t>Year
2004</t>
  </si>
  <si>
    <t>Year
2003</t>
  </si>
  <si>
    <t>Year
2002</t>
  </si>
  <si>
    <t>Year
2001</t>
  </si>
  <si>
    <t>Year
2000</t>
  </si>
  <si>
    <t>Year
1999</t>
  </si>
  <si>
    <t>Year
1998</t>
  </si>
  <si>
    <t>Year
1997</t>
  </si>
  <si>
    <t>Year
1996</t>
  </si>
  <si>
    <t>Year
1995</t>
  </si>
  <si>
    <t>Year
1994</t>
  </si>
  <si>
    <t>Year
1993</t>
  </si>
  <si>
    <t>Year
1992</t>
  </si>
  <si>
    <t>Year
1991</t>
  </si>
  <si>
    <t>Year
1990</t>
  </si>
  <si>
    <t>Percent share 2000</t>
  </si>
  <si>
    <t>Percent share 2010</t>
  </si>
  <si>
    <t>Percent share 2019</t>
  </si>
  <si>
    <t>Electric utilities</t>
  </si>
  <si>
    <t>Battery</t>
  </si>
  <si>
    <t>.</t>
  </si>
  <si>
    <t>Coal</t>
  </si>
  <si>
    <t>Hydroelectric</t>
  </si>
  <si>
    <t>..Natural gas - CC</t>
  </si>
  <si>
    <t>..Natural gas - GT</t>
  </si>
  <si>
    <t>..Natural gas - IC</t>
  </si>
  <si>
    <t>..Natural gas - ST</t>
  </si>
  <si>
    <t>..Petroleum - GT</t>
  </si>
  <si>
    <t>..Petroleum - IC</t>
  </si>
  <si>
    <t>..Petroleum - OTH</t>
  </si>
  <si>
    <t>..Petroleum - ST</t>
  </si>
  <si>
    <t>Solar</t>
  </si>
  <si>
    <t>..Solar- PV</t>
  </si>
  <si>
    <t>Wind</t>
  </si>
  <si>
    <t>IPP and CHP</t>
  </si>
  <si>
    <t>..Natural gas - OTH</t>
  </si>
  <si>
    <t>Other biomass</t>
  </si>
  <si>
    <t>Wood</t>
  </si>
  <si>
    <t>Total electric industry</t>
  </si>
  <si>
    <t>Other biomass includes agricultural byproducts, landfill gas, biogenic municipal solid waste, other biomass (solid, liquid and gas) and sludge waste.
Other gases includes blast furnace gas, and other manufactured and waste gases derived from fossil fuels.
Other includes non-biogenic municipal solid waste, batteries, chemicals, hydrogen, pitch, purchased steam, sulfur, tire-derived fuels, waste heat and miscellaneous technologies.
Source: U.S. Energy Information Administration, Form EIA-860, Annual Electric Generator Report.</t>
  </si>
  <si>
    <t>Table 5. Electric power industry generation by primary energy source, 1990 through 2019</t>
  </si>
  <si>
    <t>..Solar - thermal</t>
  </si>
  <si>
    <t>Other biomass includes agricultural byproducts, landfill gas, biogenic municipal solid waste, other biomass (solid, liquid and gas) and sludge waste.
Other gases includes blast furnace gas, and other manufactured and waste gases derived from fossil fuels.
Other includes non-biogenic municipal solid waste, batteries, chemicals, hydrogen, pitch, purchased steam, sulfur, tire-derived fuels, waste heat and miscellaneous technologies.
Note: Totals may not equal sum of components because of independent rounding.
Source: U.S. Energy Information Administration, Form EIA-923, Power Plant Operations Report and predecessor forms.</t>
  </si>
  <si>
    <t>Table 6. Electric power delivered fuel prices and quality for coal, petroleum, natural gas, 1990 through 2019</t>
  </si>
  <si>
    <t>Coal (dollars per million Btu)</t>
  </si>
  <si>
    <t>Average heat value (Btu per pound)</t>
  </si>
  <si>
    <t>Average sulfur content (percent)</t>
  </si>
  <si>
    <t>Petroleum (dollars per million Btu)</t>
  </si>
  <si>
    <t>Average heat value (Btu per gallon)</t>
  </si>
  <si>
    <t>Natural gas (dollars per million Btu)</t>
  </si>
  <si>
    <t>Average heat value (Btu per cubic foot)</t>
  </si>
  <si>
    <t>Petroleum includes petroleum liquids and petroleum coke.
Note: Due to different reporting requirements between the Form EIA-923 and historical FERC Form 423, the receipts data from 2008 and on are not directly comparable to prior years.  There may be a notable increase in fuel receipts beginning with 2008.  For more information, please see the Technical Notes in the Electric Power Annual.
Source: U.S. Energy Information Administration, Forms EIA-423, Monthly Cost and Quality of Fuels for Electric Plants Report. and EIA-923,   Power Plant Operations Report. Federal Energy Regulatory Commission, FERC Form 423, Monthly Cost and Quality of Fuels for Electric Plants.</t>
  </si>
  <si>
    <t>Table 7. Electric power industry emissions estimates, 1990 through 2019</t>
  </si>
  <si>
    <t>Emission type</t>
  </si>
  <si>
    <t>Sulfur dioxide (short tons)</t>
  </si>
  <si>
    <t>Total</t>
  </si>
  <si>
    <t>Nitrogen oxide (short tons)</t>
  </si>
  <si>
    <t>Carbon dioxide (thousand metric tons)</t>
  </si>
  <si>
    <t>Total emission rate (lbs/MWh)</t>
  </si>
  <si>
    <t>Sulfur dioxide</t>
  </si>
  <si>
    <t>Nitrogen oxide</t>
  </si>
  <si>
    <t>Carbon dioxide</t>
  </si>
  <si>
    <t>Source: Calculations made by the Electric Power Systems and Reliability Team; Office of Electricity,   Renewables, and Uranium Statistics; U.S. Energy Information Administration.</t>
  </si>
  <si>
    <t>Table 8. Retail sales, revenue, and average retail price by sector, 1990 through 2019</t>
  </si>
  <si>
    <t>Sector</t>
  </si>
  <si>
    <t>Retail sales (megawatthours)</t>
  </si>
  <si>
    <t>NA</t>
  </si>
  <si>
    <t>Retail revenue (thousand dollars)</t>
  </si>
  <si>
    <t>Retail customers</t>
  </si>
  <si>
    <t>U.S. Energy Information Administration, Form EIA-861, Annual Electric Power Industry Report.</t>
  </si>
  <si>
    <t>Table 9. Retail electricity sales statistics, 2019</t>
  </si>
  <si>
    <t>Full service providers</t>
  </si>
  <si>
    <t>Other providers</t>
  </si>
  <si>
    <t>Item</t>
  </si>
  <si>
    <t>Investor
owned</t>
  </si>
  <si>
    <t>Public</t>
  </si>
  <si>
    <t>Federal</t>
  </si>
  <si>
    <t>Cooperative</t>
  </si>
  <si>
    <t>Non-utility</t>
  </si>
  <si>
    <t>Energy</t>
  </si>
  <si>
    <t>Delivery</t>
  </si>
  <si>
    <t>Number of Entities</t>
  </si>
  <si>
    <t>Number of Retail Customers</t>
  </si>
  <si>
    <t>Retail Sales (Megawatthours)</t>
  </si>
  <si>
    <t>Percentage of Retail Sales</t>
  </si>
  <si>
    <t>Revenue from Retail Sales (thousand dollars)</t>
  </si>
  <si>
    <t>Percentage of Revenue</t>
  </si>
  <si>
    <t>Average Retail Price (cents/kWh)</t>
  </si>
  <si>
    <t>Notes: Data are shown for All Sectors. Full Service Providers sell bundled electricity services (e.g., both energy and delivery)   to end users. Full Service Providers may purchase electricity from others (such as independent Power Producers or other full service providers) prior to delivery.   Other Providers sell either the energy or the delivery services, but not both. Sales volumes and customer counts shown for Other Providers refer to delivered electricity,   which is a joint activity of both energy and delivery providers; for clarity, they are reported only in the Energy column in this table.The revenue shown under Other Providers represents the revenue realized from the sale of the energy and the delivery services distinctly. "Public" entities include municipalities,   State power agencies, and municipal marketing authorities.  Federal entities are either owned or financed by the Federal Government. "Cooperatives" are electric utilities   legally established to be owned by and operated for the benefit of those using its services. The cooperative will generate, transmit and/or distribute supplies of electric energy   to a specified area not being serviced by another utility. "Non-utility" sales represent direct electricity transactions from independent generators to end use consumers.   Totals may not equal sum of components because of independent rounding.
Total number of entities are not summed for the state to prevent possible duplication.
Source: U.S. Energy Information Administration, Form EIA-861, Annual Electric Power Industry Report.</t>
  </si>
  <si>
    <t>Table 10. Supply and disposition of electricity, 1990 through 2019</t>
  </si>
  <si>
    <t>Category</t>
  </si>
  <si>
    <t>Supply</t>
  </si>
  <si>
    <t>Generation</t>
  </si>
  <si>
    <t>..Independent power producers</t>
  </si>
  <si>
    <t>..Combined heat and power, electric</t>
  </si>
  <si>
    <t>Electric power sector generation subtotal</t>
  </si>
  <si>
    <t>..Combined heat and power, commercial</t>
  </si>
  <si>
    <t>..Combined heat and power, industrial</t>
  </si>
  <si>
    <t>Industrial and commercial generation subtotal</t>
  </si>
  <si>
    <t>Total net generation</t>
  </si>
  <si>
    <t>Total international imports</t>
  </si>
  <si>
    <t>Net interstate imports</t>
  </si>
  <si>
    <t>Total supply</t>
  </si>
  <si>
    <t>Disposition</t>
  </si>
  <si>
    <t>Retail sales</t>
  </si>
  <si>
    <t>..Full service providers</t>
  </si>
  <si>
    <t>..Energy-only providers</t>
  </si>
  <si>
    <t>..Facility direct retail sales</t>
  </si>
  <si>
    <t>Total electric industry retail sales</t>
  </si>
  <si>
    <t>Direct use</t>
  </si>
  <si>
    <t>Total international exports</t>
  </si>
  <si>
    <t>Estimated losses</t>
  </si>
  <si>
    <t>Unaccounted</t>
  </si>
  <si>
    <t>Net interstate exports</t>
  </si>
  <si>
    <t>Total disposition</t>
  </si>
  <si>
    <t>Net interstate trade</t>
  </si>
  <si>
    <t>Net trade index (ratio)</t>
  </si>
  <si>
    <t>Facility Direct Retail Sales are electricity sales from non utility power producers which reported electricity sales to a retail customer.
Net Interstate Trade = Total Supply - (Total Electric Industry Retail Sales + Direct Use + Total International Exports (if applies) + Estimated Losses).
Net Trade Index is the sum of Total Supply / (Total Disposition - Net Interstate Trade).
A negative Net Interstate Trade value indicates a net import of electric power.
Notes: Totals may not equal sum of components because of independent rounding. Estimated Losses are reported at the utility level,   and then allocated to States based on the utility`s retail sales by State. Reported losses may include electricity unaccounted for by the utility.   Direct use is commercial or industrial use of electricity that (1) is self-generated (2) is produced by either the same entity that consumes the power or an affiliate,and (3) is used in direct support of a service or industrial process located within the same facility or group of facilities that houses the generating equipment.   Direct use is exclusive of station use. Beginning with publication year 2010, Total disposition has been reorganized to include Net Interstate Trade.    Therefore, Total Disposition equals Total Supply.
Sources: U.S. Energy Information Administration, Form EIA-923, Power Plant Operations Report and predecessor forms. U.S. Energy Information Administration,Form EIA-860, Annual Electric Generator Report. U.S. Energy Information Administration, Form EIA-861, Annual Electric Power Industry Report.  Form EIA-111, Quarterly Imports and Exports Report.</t>
  </si>
  <si>
    <t>Table 11. Net metering, 2010 through 2019</t>
  </si>
  <si>
    <t>Technology by sector</t>
  </si>
  <si>
    <t>Photovoltaic</t>
  </si>
  <si>
    <t>Capacity (MW)</t>
  </si>
  <si>
    <t>Customers</t>
  </si>
  <si>
    <t>All technologies</t>
  </si>
  <si>
    <t>Table 12. Advanced metering, 2007 through 2019</t>
  </si>
  <si>
    <t>AMR meters</t>
  </si>
  <si>
    <t>AMI meters</t>
  </si>
  <si>
    <t>Standard meters</t>
  </si>
  <si>
    <t>All meters</t>
  </si>
  <si>
    <t>AMR- Automatic Meter Reading.
AMI- Advanced Meter Infrastructure.
Prior to 2010, the count was the number of customers, not number of meters.
Starting in 2013 Standard (Non-AMR/AMI) meter data was collected on the EIA-861. This data is not collected on the EIA-861S.
Source: U.S. Energy Information Administration, Form EIA-861 &amp; EIA-861S, Annual Electric Power Industry Report.</t>
  </si>
  <si>
    <t>Table 13. Energy efficiency, 2013 through 2019</t>
  </si>
  <si>
    <t>Reporting year incremental</t>
  </si>
  <si>
    <t>Savings - energy (MWh)</t>
  </si>
  <si>
    <t>Savings - peak demand (MW)</t>
  </si>
  <si>
    <t>Costs - customer incentive (thousand dollars)</t>
  </si>
  <si>
    <t>Costs - all other costs (thousand dollars)</t>
  </si>
  <si>
    <t>Incremental life cycle</t>
  </si>
  <si>
    <t>NOTE 1- Data withheld pending EIA review.
Source: U.S. Energy Information Administration, Form EIA-861, Annual Electric Power Industry Report.</t>
  </si>
  <si>
    <t>Table 14. Capacity and usage factors by month, 2019</t>
  </si>
  <si>
    <t>Technology</t>
  </si>
  <si>
    <t>Year end capacity (MW)</t>
  </si>
  <si>
    <t>Time adjusted capacity (MW)</t>
  </si>
  <si>
    <t>Annual</t>
  </si>
  <si>
    <t>January</t>
  </si>
  <si>
    <t>February</t>
  </si>
  <si>
    <t>March</t>
  </si>
  <si>
    <t>April</t>
  </si>
  <si>
    <t>May</t>
  </si>
  <si>
    <t>June</t>
  </si>
  <si>
    <t>July</t>
  </si>
  <si>
    <t>August</t>
  </si>
  <si>
    <t>September</t>
  </si>
  <si>
    <t>October</t>
  </si>
  <si>
    <t>November</t>
  </si>
  <si>
    <t>December</t>
  </si>
  <si>
    <t>Capacity Factors</t>
  </si>
  <si>
    <t>Other, Biomass</t>
  </si>
  <si>
    <t>Natural Gas - CC</t>
  </si>
  <si>
    <t>Solar - PV</t>
  </si>
  <si>
    <t>Natural Gas - ST</t>
  </si>
  <si>
    <t>Natural Gas - GT</t>
  </si>
  <si>
    <t>Natural Gas - IC</t>
  </si>
  <si>
    <t>Petroleum - IC</t>
  </si>
  <si>
    <t>Petroleum - ST</t>
  </si>
  <si>
    <t>Petroleum - GT</t>
  </si>
  <si>
    <t>Usage Factors</t>
  </si>
  <si>
    <t>Pumped Storage</t>
  </si>
  <si>
    <t>All Sources</t>
  </si>
  <si>
    <t>Time adjusted capacity for the month is the summer capacity of generators in operation for the entire month; units that began operation during the month or that retired during the month are excluded. Time adjusted capacity is the capacity of all the generators that were included in the time period covered by the capacity factor calculation.
Sources: U.S. Energy Information Administration, Form EIA-860, Annual Electric Generator Report. and U.S. Energy Information Administration, Form EIA-923, Power Plant Operations Report</t>
  </si>
  <si>
    <t>Table 15. Capacity and usage factors, 2008 through 2019</t>
  </si>
  <si>
    <t>Generation technology</t>
  </si>
  <si>
    <t>2019 Time adjusted capacity (MW)</t>
  </si>
  <si>
    <t>Other, not Biomass or Gas</t>
  </si>
  <si>
    <t>Note: Time adjusted capacity for the year is the capacity of all the generators that were included in the capacity factor calculation.
Sources: U.S. Energy Information Administration, Form EIA-860, Annual Electric Generator Report. and U.S. Energy Information Administration, Form EIA-923, Power Plant Operations Report</t>
  </si>
  <si>
    <t>Table 16. Distributed generators, capacity, 2016 through 2019</t>
  </si>
  <si>
    <t>Photoelectric</t>
  </si>
  <si>
    <t>Direct Connected</t>
  </si>
  <si>
    <t>Storage</t>
  </si>
  <si>
    <t>Fuel Cell</t>
  </si>
  <si>
    <t>Internal Combustion</t>
  </si>
  <si>
    <t>Gas Turbine</t>
  </si>
  <si>
    <t>Steam</t>
  </si>
  <si>
    <t>WNB Computation: % in state</t>
  </si>
  <si>
    <t>Percentage of Total Generation</t>
  </si>
  <si>
    <t>All other</t>
  </si>
  <si>
    <t>Total fossil</t>
  </si>
  <si>
    <t>Carbon/Btu</t>
  </si>
  <si>
    <t>https://www.eia.gov/tools/faqs/faq.php?id=73&amp;t=11</t>
  </si>
  <si>
    <t>Gas</t>
  </si>
  <si>
    <t>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</si>
</sst>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ont>
    <font>
      <b/>
      <sz val="10"/>
      <color indexed="8"/>
      <name val="Arial"/>
    </font>
    <font>
      <sz val="10"/>
      <name val="Tahoma"/>
    </font>
    <font>
      <b/>
      <sz val="12"/>
      <color indexed="30"/>
      <name val="Arial"/>
    </font>
    <font>
      <b/>
      <sz val="10"/>
      <name val="Arial"/>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D8E5F1"/>
        <bgColor indexed="64"/>
      </patternFill>
    </fill>
    <fill>
      <patternFill patternType="solid">
        <fgColor rgb="FFEBF2FA"/>
        <bgColor indexed="64"/>
      </patternFill>
    </fill>
    <fill>
      <patternFill patternType="solid">
        <fgColor rgb="FFBFBFB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49">
    <xf numFmtId="0" fontId="0" fillId="0" borderId="0" xfId="0"/>
    <xf numFmtId="0" fontId="0" fillId="33" borderId="0" xfId="0" applyNumberFormat="1" applyFont="1" applyFill="1" applyBorder="1" applyAlignment="1" applyProtection="1"/>
    <xf numFmtId="0" fontId="19" fillId="35" borderId="10" xfId="0" applyNumberFormat="1" applyFont="1" applyFill="1" applyBorder="1" applyAlignment="1" applyProtection="1">
      <alignment horizontal="left" vertical="center" wrapText="1"/>
    </xf>
    <xf numFmtId="0" fontId="22" fillId="0" borderId="10" xfId="0" applyNumberFormat="1" applyFont="1" applyFill="1" applyBorder="1" applyAlignment="1" applyProtection="1">
      <alignment horizontal="left" wrapText="1"/>
    </xf>
    <xf numFmtId="3" fontId="22" fillId="0"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left" wrapText="1"/>
    </xf>
    <xf numFmtId="3" fontId="18" fillId="0" borderId="10" xfId="0" applyNumberFormat="1" applyFont="1" applyFill="1" applyBorder="1" applyAlignment="1" applyProtection="1">
      <alignment horizontal="right" wrapText="1"/>
    </xf>
    <xf numFmtId="164" fontId="18" fillId="0" borderId="10" xfId="0" applyNumberFormat="1" applyFont="1" applyFill="1" applyBorder="1" applyAlignment="1" applyProtection="1">
      <alignment horizontal="left" wrapText="1"/>
    </xf>
    <xf numFmtId="164" fontId="18" fillId="0" borderId="10" xfId="0" applyNumberFormat="1" applyFont="1" applyFill="1" applyBorder="1" applyAlignment="1" applyProtection="1">
      <alignment horizontal="right" wrapText="1"/>
    </xf>
    <xf numFmtId="4" fontId="22" fillId="0" borderId="10" xfId="0" applyNumberFormat="1" applyFont="1" applyFill="1" applyBorder="1" applyAlignment="1" applyProtection="1">
      <alignment horizontal="left" wrapText="1"/>
    </xf>
    <xf numFmtId="4" fontId="22" fillId="0"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wrapText="1"/>
    </xf>
    <xf numFmtId="0" fontId="22" fillId="36" borderId="10" xfId="0" applyNumberFormat="1" applyFont="1" applyFill="1" applyBorder="1" applyAlignment="1" applyProtection="1">
      <alignment horizontal="left" wrapText="1"/>
    </xf>
    <xf numFmtId="164" fontId="22" fillId="36" borderId="10" xfId="0" applyNumberFormat="1" applyFont="1" applyFill="1" applyBorder="1" applyAlignment="1" applyProtection="1">
      <alignment horizontal="right" wrapText="1"/>
    </xf>
    <xf numFmtId="164" fontId="22" fillId="0" borderId="10" xfId="0" applyNumberFormat="1" applyFont="1" applyFill="1" applyBorder="1" applyAlignment="1" applyProtection="1">
      <alignment horizontal="right" wrapText="1"/>
    </xf>
    <xf numFmtId="3" fontId="22" fillId="36" borderId="10" xfId="0" applyNumberFormat="1" applyFont="1" applyFill="1" applyBorder="1" applyAlignment="1" applyProtection="1">
      <alignment horizontal="right" wrapText="1"/>
    </xf>
    <xf numFmtId="4" fontId="22" fillId="36" borderId="10" xfId="0" applyNumberFormat="1" applyFont="1" applyFill="1" applyBorder="1" applyAlignment="1" applyProtection="1">
      <alignment horizontal="left" wrapText="1"/>
    </xf>
    <xf numFmtId="4" fontId="22" fillId="36" borderId="10" xfId="0" applyNumberFormat="1" applyFont="1" applyFill="1" applyBorder="1" applyAlignment="1" applyProtection="1">
      <alignment horizontal="right" wrapText="1"/>
    </xf>
    <xf numFmtId="4" fontId="18" fillId="0" borderId="10" xfId="0" applyNumberFormat="1" applyFont="1" applyFill="1" applyBorder="1" applyAlignment="1" applyProtection="1">
      <alignment horizontal="left" wrapText="1"/>
    </xf>
    <xf numFmtId="4" fontId="18" fillId="0" borderId="10" xfId="0" applyNumberFormat="1" applyFont="1" applyFill="1" applyBorder="1" applyAlignment="1" applyProtection="1">
      <alignment horizontal="right" wrapText="1"/>
    </xf>
    <xf numFmtId="0" fontId="19" fillId="35" borderId="10" xfId="0" applyNumberFormat="1" applyFont="1" applyFill="1" applyBorder="1" applyAlignment="1" applyProtection="1">
      <alignment horizontal="center" vertical="center" wrapText="1"/>
    </xf>
    <xf numFmtId="0" fontId="22" fillId="37" borderId="10" xfId="0" applyNumberFormat="1" applyFont="1" applyFill="1" applyBorder="1" applyAlignment="1" applyProtection="1">
      <alignment horizontal="left" wrapText="1"/>
    </xf>
    <xf numFmtId="3" fontId="22" fillId="37" borderId="10" xfId="0" applyNumberFormat="1" applyFont="1" applyFill="1" applyBorder="1" applyAlignment="1" applyProtection="1">
      <alignment horizontal="right" wrapText="1"/>
    </xf>
    <xf numFmtId="164" fontId="22" fillId="0" borderId="10" xfId="0" applyNumberFormat="1" applyFont="1" applyFill="1" applyBorder="1" applyAlignment="1" applyProtection="1">
      <alignment horizontal="left" wrapText="1"/>
    </xf>
    <xf numFmtId="165" fontId="22" fillId="0" borderId="10" xfId="0" applyNumberFormat="1" applyFont="1" applyFill="1" applyBorder="1" applyAlignment="1" applyProtection="1">
      <alignment horizontal="left" wrapText="1"/>
    </xf>
    <xf numFmtId="165" fontId="22" fillId="0" borderId="10" xfId="0" applyNumberFormat="1" applyFont="1" applyFill="1" applyBorder="1" applyAlignment="1" applyProtection="1">
      <alignment horizontal="right" wrapText="1"/>
    </xf>
    <xf numFmtId="166" fontId="18" fillId="0" borderId="10" xfId="0" applyNumberFormat="1" applyFont="1" applyFill="1" applyBorder="1" applyAlignment="1" applyProtection="1">
      <alignment horizontal="left" wrapText="1"/>
    </xf>
    <xf numFmtId="166" fontId="18" fillId="0" borderId="10" xfId="0" applyNumberFormat="1" applyFont="1" applyFill="1" applyBorder="1" applyAlignment="1" applyProtection="1">
      <alignment horizontal="right" wrapText="1"/>
    </xf>
    <xf numFmtId="0" fontId="22" fillId="35" borderId="10" xfId="0" applyNumberFormat="1" applyFont="1" applyFill="1" applyBorder="1" applyAlignment="1" applyProtection="1">
      <alignment horizontal="left" wrapText="1"/>
    </xf>
    <xf numFmtId="3" fontId="22" fillId="35" borderId="10" xfId="0" applyNumberFormat="1" applyFont="1" applyFill="1" applyBorder="1" applyAlignment="1" applyProtection="1">
      <alignment horizontal="right" wrapText="1"/>
    </xf>
    <xf numFmtId="164" fontId="22" fillId="36" borderId="10" xfId="0" applyNumberFormat="1" applyFont="1" applyFill="1" applyBorder="1" applyAlignment="1" applyProtection="1">
      <alignment horizontal="left" wrapText="1"/>
    </xf>
    <xf numFmtId="166" fontId="22" fillId="36" borderId="10" xfId="0" applyNumberFormat="1" applyFont="1" applyFill="1" applyBorder="1" applyAlignment="1" applyProtection="1">
      <alignment horizontal="right" wrapText="1"/>
    </xf>
    <xf numFmtId="0" fontId="21" fillId="34" borderId="0" xfId="0" applyNumberFormat="1" applyFont="1" applyFill="1" applyBorder="1" applyAlignment="1" applyProtection="1">
      <alignment horizontal="left" wrapText="1"/>
    </xf>
    <xf numFmtId="0" fontId="20" fillId="34" borderId="0" xfId="0" applyNumberFormat="1" applyFont="1" applyFill="1" applyBorder="1" applyAlignment="1" applyProtection="1">
      <alignment horizontal="left" wrapText="1"/>
    </xf>
    <xf numFmtId="0" fontId="18" fillId="34" borderId="0" xfId="0" applyNumberFormat="1" applyFont="1" applyFill="1" applyBorder="1" applyAlignment="1" applyProtection="1">
      <alignment horizontal="left" wrapText="1"/>
    </xf>
    <xf numFmtId="0" fontId="19" fillId="35" borderId="11" xfId="0" applyNumberFormat="1" applyFont="1" applyFill="1" applyBorder="1" applyAlignment="1" applyProtection="1">
      <alignment horizontal="left" vertical="center" wrapText="1"/>
    </xf>
    <xf numFmtId="0" fontId="19" fillId="35" borderId="13" xfId="0" applyNumberFormat="1" applyFont="1" applyFill="1" applyBorder="1" applyAlignment="1" applyProtection="1">
      <alignment horizontal="left" vertical="center" wrapText="1"/>
    </xf>
    <xf numFmtId="0" fontId="19" fillId="35" borderId="12" xfId="0" applyNumberFormat="1" applyFont="1" applyFill="1" applyBorder="1" applyAlignment="1" applyProtection="1">
      <alignment horizontal="left" vertical="center" wrapText="1"/>
    </xf>
    <xf numFmtId="0" fontId="22" fillId="36" borderId="0" xfId="0" applyNumberFormat="1" applyFont="1" applyFill="1" applyBorder="1" applyAlignment="1" applyProtection="1">
      <alignment horizontal="left" wrapText="1"/>
    </xf>
    <xf numFmtId="0" fontId="6" fillId="2" borderId="10" xfId="6" applyNumberFormat="1" applyBorder="1" applyAlignment="1" applyProtection="1">
      <alignment horizontal="left" wrapText="1"/>
    </xf>
    <xf numFmtId="3" fontId="6" fillId="2" borderId="10" xfId="6" applyNumberFormat="1" applyBorder="1" applyAlignment="1" applyProtection="1">
      <alignment horizontal="right" wrapText="1"/>
    </xf>
    <xf numFmtId="164" fontId="6" fillId="2" borderId="10" xfId="6" applyNumberFormat="1" applyBorder="1" applyAlignment="1" applyProtection="1">
      <alignment horizontal="right" wrapText="1"/>
    </xf>
    <xf numFmtId="0" fontId="6" fillId="2" borderId="0" xfId="6" applyNumberFormat="1" applyBorder="1" applyAlignment="1" applyProtection="1"/>
    <xf numFmtId="0" fontId="7" fillId="3" borderId="10" xfId="7" applyNumberFormat="1" applyBorder="1" applyAlignment="1" applyProtection="1">
      <alignment horizontal="left" wrapText="1"/>
    </xf>
    <xf numFmtId="3" fontId="7" fillId="3" borderId="10" xfId="7" applyNumberFormat="1" applyBorder="1" applyAlignment="1" applyProtection="1">
      <alignment horizontal="right" wrapText="1"/>
    </xf>
    <xf numFmtId="164" fontId="7" fillId="3" borderId="10" xfId="7" applyNumberFormat="1" applyBorder="1" applyAlignment="1" applyProtection="1">
      <alignment horizontal="right" wrapText="1"/>
    </xf>
    <xf numFmtId="0" fontId="7" fillId="3" borderId="0" xfId="7" applyNumberFormat="1" applyBorder="1" applyAlignment="1" applyProtection="1"/>
    <xf numFmtId="9" fontId="0" fillId="33" borderId="0" xfId="42" applyFont="1" applyFill="1" applyBorder="1" applyAlignment="1" applyProtection="1"/>
    <xf numFmtId="9" fontId="0" fillId="33" borderId="0" xfId="0" applyNumberFormat="1" applyFont="1" applyFill="1" applyBorder="1" applyAlignment="1" applyProtection="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tabSelected="1" zoomScale="85" workbookViewId="0">
      <selection sqref="A1:C1"/>
    </sheetView>
  </sheetViews>
  <sheetFormatPr defaultColWidth="8.7109375" defaultRowHeight="15" x14ac:dyDescent="0.25"/>
  <cols>
    <col min="1" max="1" width="49.140625" style="1" bestFit="1" customWidth="1"/>
    <col min="2" max="2" width="19.5703125" style="1" bestFit="1" customWidth="1"/>
    <col min="3" max="3" width="11.42578125" style="1" bestFit="1" customWidth="1"/>
    <col min="4" max="16384" width="8.7109375" style="1"/>
  </cols>
  <sheetData>
    <row r="1" spans="1:3" ht="15" customHeight="1" x14ac:dyDescent="0.25">
      <c r="A1" s="32" t="s">
        <v>0</v>
      </c>
      <c r="B1" s="32"/>
      <c r="C1" s="32"/>
    </row>
    <row r="2" spans="1:3" ht="15" customHeight="1" x14ac:dyDescent="0.25">
      <c r="A2" s="32" t="s">
        <v>1</v>
      </c>
      <c r="B2" s="32"/>
      <c r="C2" s="32"/>
    </row>
    <row r="3" spans="1:3" x14ac:dyDescent="0.25">
      <c r="A3" s="2" t="s">
        <v>2</v>
      </c>
      <c r="B3" s="2" t="s">
        <v>3</v>
      </c>
      <c r="C3" s="2" t="s">
        <v>4</v>
      </c>
    </row>
    <row r="4" spans="1:3" x14ac:dyDescent="0.25">
      <c r="A4" s="3" t="s">
        <v>5</v>
      </c>
      <c r="B4" s="4" t="s">
        <v>6</v>
      </c>
      <c r="C4" s="4" t="s">
        <v>2</v>
      </c>
    </row>
    <row r="5" spans="1:3" x14ac:dyDescent="0.25">
      <c r="A5" s="3" t="s">
        <v>7</v>
      </c>
      <c r="B5" s="4">
        <v>12912</v>
      </c>
      <c r="C5" s="4">
        <v>33</v>
      </c>
    </row>
    <row r="6" spans="1:3" x14ac:dyDescent="0.25">
      <c r="A6" s="5" t="s">
        <v>8</v>
      </c>
      <c r="B6" s="6">
        <v>1064</v>
      </c>
      <c r="C6" s="6">
        <v>42</v>
      </c>
    </row>
    <row r="7" spans="1:3" x14ac:dyDescent="0.25">
      <c r="A7" s="5" t="s">
        <v>9</v>
      </c>
      <c r="B7" s="6">
        <v>11848</v>
      </c>
      <c r="C7" s="6">
        <v>9</v>
      </c>
    </row>
    <row r="8" spans="1:3" x14ac:dyDescent="0.25">
      <c r="A8" s="3" t="s">
        <v>10</v>
      </c>
      <c r="B8" s="4">
        <v>21515636</v>
      </c>
      <c r="C8" s="4">
        <v>41</v>
      </c>
    </row>
    <row r="9" spans="1:3" x14ac:dyDescent="0.25">
      <c r="A9" s="5" t="s">
        <v>8</v>
      </c>
      <c r="B9" s="6">
        <v>407062</v>
      </c>
      <c r="C9" s="6">
        <v>44</v>
      </c>
    </row>
    <row r="10" spans="1:3" x14ac:dyDescent="0.25">
      <c r="A10" s="5" t="s">
        <v>9</v>
      </c>
      <c r="B10" s="6">
        <v>21108574</v>
      </c>
      <c r="C10" s="6">
        <v>17</v>
      </c>
    </row>
    <row r="11" spans="1:3" x14ac:dyDescent="0.25">
      <c r="A11" s="3" t="s">
        <v>11</v>
      </c>
      <c r="B11" s="4" t="s">
        <v>2</v>
      </c>
      <c r="C11" s="4" t="s">
        <v>2</v>
      </c>
    </row>
    <row r="12" spans="1:3" x14ac:dyDescent="0.25">
      <c r="A12" s="5" t="s">
        <v>12</v>
      </c>
      <c r="B12" s="6">
        <v>2114</v>
      </c>
      <c r="C12" s="6">
        <v>43</v>
      </c>
    </row>
    <row r="13" spans="1:3" x14ac:dyDescent="0.25">
      <c r="A13" s="5" t="s">
        <v>13</v>
      </c>
      <c r="B13" s="6">
        <v>8488</v>
      </c>
      <c r="C13" s="6">
        <v>41</v>
      </c>
    </row>
    <row r="14" spans="1:3" x14ac:dyDescent="0.25">
      <c r="A14" s="5" t="s">
        <v>14</v>
      </c>
      <c r="B14" s="6">
        <v>8519</v>
      </c>
      <c r="C14" s="6">
        <v>41</v>
      </c>
    </row>
    <row r="15" spans="1:3" x14ac:dyDescent="0.25">
      <c r="A15" s="7" t="s">
        <v>15</v>
      </c>
      <c r="B15" s="8">
        <v>0.2</v>
      </c>
      <c r="C15" s="6">
        <v>40</v>
      </c>
    </row>
    <row r="16" spans="1:3" x14ac:dyDescent="0.25">
      <c r="A16" s="7" t="s">
        <v>16</v>
      </c>
      <c r="B16" s="8">
        <v>0.8</v>
      </c>
      <c r="C16" s="6">
        <v>21</v>
      </c>
    </row>
    <row r="17" spans="1:3" x14ac:dyDescent="0.25">
      <c r="A17" s="5" t="s">
        <v>17</v>
      </c>
      <c r="B17" s="6">
        <v>871</v>
      </c>
      <c r="C17" s="6">
        <v>27</v>
      </c>
    </row>
    <row r="18" spans="1:3" x14ac:dyDescent="0.25">
      <c r="A18" s="3" t="s">
        <v>18</v>
      </c>
      <c r="B18" s="4">
        <v>51336598</v>
      </c>
      <c r="C18" s="4">
        <v>27</v>
      </c>
    </row>
    <row r="19" spans="1:3" x14ac:dyDescent="0.25">
      <c r="A19" s="5" t="s">
        <v>19</v>
      </c>
      <c r="B19" s="6">
        <v>20925947</v>
      </c>
      <c r="C19" s="6">
        <v>39</v>
      </c>
    </row>
    <row r="20" spans="1:3" x14ac:dyDescent="0.25">
      <c r="A20" s="5" t="s">
        <v>20</v>
      </c>
      <c r="B20" s="6">
        <v>30410651</v>
      </c>
      <c r="C20" s="6">
        <v>8</v>
      </c>
    </row>
    <row r="21" spans="1:3" x14ac:dyDescent="0.25">
      <c r="A21" s="3" t="s">
        <v>21</v>
      </c>
      <c r="B21" s="4">
        <v>751598</v>
      </c>
      <c r="C21" s="4">
        <v>30</v>
      </c>
    </row>
    <row r="22" spans="1:3" x14ac:dyDescent="0.25">
      <c r="A22" s="9" t="s">
        <v>22</v>
      </c>
      <c r="B22" s="10">
        <v>18.399999999999999</v>
      </c>
      <c r="C22" s="4">
        <v>5</v>
      </c>
    </row>
    <row r="23" spans="1:3" ht="60" customHeight="1" x14ac:dyDescent="0.25">
      <c r="A23" s="33" t="s">
        <v>23</v>
      </c>
      <c r="B23" s="33"/>
      <c r="C23" s="33"/>
    </row>
  </sheetData>
  <mergeCells count="3">
    <mergeCell ref="A1:C1"/>
    <mergeCell ref="A2:C2"/>
    <mergeCell ref="A23:C23"/>
  </mergeCells>
  <pageMargins left="0.75" right="0.75" top="1" bottom="1" header="0.5" footer="0.5"/>
  <pageSetup fitToHeight="1000"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2"/>
  <sheetViews>
    <sheetView zoomScale="85" workbookViewId="0">
      <pane xSplit="1" topLeftCell="B1" activePane="topRight" state="frozen"/>
      <selection pane="topRight" activeCell="B1" sqref="B1"/>
    </sheetView>
  </sheetViews>
  <sheetFormatPr defaultColWidth="8.7109375" defaultRowHeight="15" x14ac:dyDescent="0.25"/>
  <cols>
    <col min="1" max="1" width="42.5703125" style="1" bestFit="1" customWidth="1"/>
    <col min="2" max="4" width="14.7109375" style="1" bestFit="1" customWidth="1"/>
    <col min="5" max="5" width="16.42578125" style="1" bestFit="1" customWidth="1"/>
    <col min="6" max="6" width="14.7109375" style="1" bestFit="1" customWidth="1"/>
    <col min="7" max="7" width="16.42578125" style="1" bestFit="1" customWidth="1"/>
    <col min="8" max="9" width="14.7109375" style="1" bestFit="1" customWidth="1"/>
    <col min="10" max="16384" width="8.7109375" style="1"/>
  </cols>
  <sheetData>
    <row r="1" spans="1:9" ht="20.100000000000001" customHeight="1" x14ac:dyDescent="0.25">
      <c r="A1" s="32" t="s">
        <v>172</v>
      </c>
      <c r="B1" s="32"/>
      <c r="C1" s="32"/>
      <c r="D1" s="32"/>
      <c r="E1" s="32"/>
      <c r="F1" s="32"/>
      <c r="G1" s="32"/>
      <c r="H1" s="32"/>
      <c r="I1" s="32"/>
    </row>
    <row r="2" spans="1:9" ht="20.100000000000001" customHeight="1" x14ac:dyDescent="0.25">
      <c r="A2" s="32" t="s">
        <v>1</v>
      </c>
      <c r="B2" s="32"/>
      <c r="C2" s="32"/>
      <c r="D2" s="32"/>
      <c r="E2" s="32"/>
      <c r="F2" s="32"/>
      <c r="G2" s="32"/>
      <c r="H2" s="32"/>
      <c r="I2" s="32"/>
    </row>
    <row r="3" spans="1:9" x14ac:dyDescent="0.25">
      <c r="A3" s="20" t="s">
        <v>2</v>
      </c>
      <c r="B3" s="35" t="s">
        <v>173</v>
      </c>
      <c r="C3" s="36"/>
      <c r="D3" s="36"/>
      <c r="E3" s="36"/>
      <c r="F3" s="37"/>
      <c r="G3" s="35" t="s">
        <v>174</v>
      </c>
      <c r="H3" s="37"/>
      <c r="I3" s="2" t="s">
        <v>2</v>
      </c>
    </row>
    <row r="4" spans="1:9" ht="25.5" x14ac:dyDescent="0.25">
      <c r="A4" s="2" t="s">
        <v>175</v>
      </c>
      <c r="B4" s="2" t="s">
        <v>176</v>
      </c>
      <c r="C4" s="2" t="s">
        <v>177</v>
      </c>
      <c r="D4" s="2" t="s">
        <v>178</v>
      </c>
      <c r="E4" s="2" t="s">
        <v>179</v>
      </c>
      <c r="F4" s="2" t="s">
        <v>180</v>
      </c>
      <c r="G4" s="2" t="s">
        <v>181</v>
      </c>
      <c r="H4" s="2" t="s">
        <v>182</v>
      </c>
      <c r="I4" s="2" t="s">
        <v>157</v>
      </c>
    </row>
    <row r="5" spans="1:9" x14ac:dyDescent="0.25">
      <c r="A5" s="5" t="s">
        <v>183</v>
      </c>
      <c r="B5" s="6">
        <v>18</v>
      </c>
      <c r="C5" s="6">
        <v>40</v>
      </c>
      <c r="D5" s="6" t="s">
        <v>168</v>
      </c>
      <c r="E5" s="6" t="s">
        <v>168</v>
      </c>
      <c r="F5" s="6">
        <v>53</v>
      </c>
      <c r="G5" s="6">
        <v>60</v>
      </c>
      <c r="H5" s="6">
        <v>5</v>
      </c>
      <c r="I5" s="6" t="s">
        <v>81</v>
      </c>
    </row>
    <row r="6" spans="1:9" x14ac:dyDescent="0.25">
      <c r="A6" s="5" t="s">
        <v>184</v>
      </c>
      <c r="B6" s="6">
        <v>1468477</v>
      </c>
      <c r="C6" s="6">
        <v>419513</v>
      </c>
      <c r="D6" s="6" t="s">
        <v>168</v>
      </c>
      <c r="E6" s="6" t="s">
        <v>168</v>
      </c>
      <c r="F6" s="6">
        <v>543</v>
      </c>
      <c r="G6" s="6">
        <v>1335583</v>
      </c>
      <c r="H6" s="6" t="s">
        <v>168</v>
      </c>
      <c r="I6" s="6">
        <v>3224116</v>
      </c>
    </row>
    <row r="7" spans="1:9" x14ac:dyDescent="0.25">
      <c r="A7" s="5" t="s">
        <v>185</v>
      </c>
      <c r="B7" s="6">
        <v>13200322</v>
      </c>
      <c r="C7" s="6">
        <v>7275082</v>
      </c>
      <c r="D7" s="6" t="s">
        <v>168</v>
      </c>
      <c r="E7" s="6" t="s">
        <v>168</v>
      </c>
      <c r="F7" s="6">
        <v>450543</v>
      </c>
      <c r="G7" s="6">
        <v>30410651</v>
      </c>
      <c r="H7" s="6" t="s">
        <v>168</v>
      </c>
      <c r="I7" s="6">
        <v>51336598</v>
      </c>
    </row>
    <row r="8" spans="1:9" x14ac:dyDescent="0.25">
      <c r="A8" s="7" t="s">
        <v>186</v>
      </c>
      <c r="B8" s="8">
        <v>25.71</v>
      </c>
      <c r="C8" s="8">
        <v>14.17</v>
      </c>
      <c r="D8" s="8" t="s">
        <v>168</v>
      </c>
      <c r="E8" s="8" t="s">
        <v>168</v>
      </c>
      <c r="F8" s="8">
        <v>0.88</v>
      </c>
      <c r="G8" s="8">
        <v>59.24</v>
      </c>
      <c r="H8" s="8" t="s">
        <v>168</v>
      </c>
      <c r="I8" s="8">
        <v>100</v>
      </c>
    </row>
    <row r="9" spans="1:9" x14ac:dyDescent="0.25">
      <c r="A9" s="7" t="s">
        <v>187</v>
      </c>
      <c r="B9" s="8">
        <v>2837475.7</v>
      </c>
      <c r="C9" s="8">
        <v>1027661.2</v>
      </c>
      <c r="D9" s="8" t="s">
        <v>168</v>
      </c>
      <c r="E9" s="8" t="s">
        <v>168</v>
      </c>
      <c r="F9" s="8">
        <v>64469</v>
      </c>
      <c r="G9" s="8">
        <v>3164593.9</v>
      </c>
      <c r="H9" s="8">
        <v>2351292.5</v>
      </c>
      <c r="I9" s="8">
        <v>9445492.3000000007</v>
      </c>
    </row>
    <row r="10" spans="1:9" x14ac:dyDescent="0.25">
      <c r="A10" s="7" t="s">
        <v>188</v>
      </c>
      <c r="B10" s="8">
        <v>30.04</v>
      </c>
      <c r="C10" s="8">
        <v>10.88</v>
      </c>
      <c r="D10" s="8" t="s">
        <v>168</v>
      </c>
      <c r="E10" s="8" t="s">
        <v>168</v>
      </c>
      <c r="F10" s="8">
        <v>0.68</v>
      </c>
      <c r="G10" s="8">
        <v>33.5</v>
      </c>
      <c r="H10" s="8">
        <v>24.89</v>
      </c>
      <c r="I10" s="8">
        <v>100</v>
      </c>
    </row>
    <row r="11" spans="1:9" x14ac:dyDescent="0.25">
      <c r="A11" s="18" t="s">
        <v>189</v>
      </c>
      <c r="B11" s="19">
        <v>21.5</v>
      </c>
      <c r="C11" s="19">
        <v>14.13</v>
      </c>
      <c r="D11" s="19" t="s">
        <v>168</v>
      </c>
      <c r="E11" s="19" t="s">
        <v>168</v>
      </c>
      <c r="F11" s="19">
        <v>14.31</v>
      </c>
      <c r="G11" s="19">
        <v>10.41</v>
      </c>
      <c r="H11" s="19">
        <v>7.73</v>
      </c>
      <c r="I11" s="19">
        <v>18.399999999999999</v>
      </c>
    </row>
    <row r="12" spans="1:9" ht="144" customHeight="1" x14ac:dyDescent="0.25">
      <c r="A12" s="33" t="s">
        <v>190</v>
      </c>
      <c r="B12" s="33"/>
      <c r="C12" s="33"/>
      <c r="D12" s="33"/>
      <c r="E12" s="33"/>
      <c r="F12" s="33"/>
      <c r="G12" s="33"/>
      <c r="H12" s="33"/>
      <c r="I12" s="33"/>
    </row>
  </sheetData>
  <mergeCells count="5">
    <mergeCell ref="A1:I1"/>
    <mergeCell ref="A2:I2"/>
    <mergeCell ref="B3:F3"/>
    <mergeCell ref="G3:H3"/>
    <mergeCell ref="A12:I12"/>
  </mergeCells>
  <pageMargins left="0.75" right="0.75" top="1" bottom="1" header="0.5" footer="0.5"/>
  <pageSetup fitToHeight="100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33"/>
  <sheetViews>
    <sheetView zoomScale="85" workbookViewId="0">
      <pane xSplit="1" topLeftCell="B1" activePane="topRight" state="frozen"/>
      <selection pane="topRight" activeCell="AE33" sqref="AE33"/>
    </sheetView>
  </sheetViews>
  <sheetFormatPr defaultColWidth="8.7109375" defaultRowHeight="15" x14ac:dyDescent="0.25"/>
  <cols>
    <col min="1" max="1" width="52.42578125" style="1" bestFit="1" customWidth="1"/>
    <col min="2" max="31" width="13.140625" style="1" bestFit="1" customWidth="1"/>
    <col min="32" max="16384" width="8.7109375" style="1"/>
  </cols>
  <sheetData>
    <row r="1" spans="1:31" ht="20.100000000000001" customHeight="1" x14ac:dyDescent="0.25">
      <c r="A1" s="32" t="s">
        <v>191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ht="20.100000000000001" customHeight="1"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1" ht="20.100000000000001" customHeight="1" x14ac:dyDescent="0.25">
      <c r="A3" s="34" t="s">
        <v>66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row>
    <row r="4" spans="1:31" ht="25.5" x14ac:dyDescent="0.25">
      <c r="A4" s="2" t="s">
        <v>192</v>
      </c>
      <c r="B4" s="2" t="s">
        <v>87</v>
      </c>
      <c r="C4" s="2" t="s">
        <v>88</v>
      </c>
      <c r="D4" s="2" t="s">
        <v>89</v>
      </c>
      <c r="E4" s="2" t="s">
        <v>90</v>
      </c>
      <c r="F4" s="2" t="s">
        <v>91</v>
      </c>
      <c r="G4" s="2" t="s">
        <v>92</v>
      </c>
      <c r="H4" s="2" t="s">
        <v>93</v>
      </c>
      <c r="I4" s="2" t="s">
        <v>94</v>
      </c>
      <c r="J4" s="2" t="s">
        <v>95</v>
      </c>
      <c r="K4" s="2" t="s">
        <v>96</v>
      </c>
      <c r="L4" s="2" t="s">
        <v>97</v>
      </c>
      <c r="M4" s="2" t="s">
        <v>98</v>
      </c>
      <c r="N4" s="2" t="s">
        <v>99</v>
      </c>
      <c r="O4" s="2" t="s">
        <v>100</v>
      </c>
      <c r="P4" s="2" t="s">
        <v>101</v>
      </c>
      <c r="Q4" s="2" t="s">
        <v>102</v>
      </c>
      <c r="R4" s="2" t="s">
        <v>103</v>
      </c>
      <c r="S4" s="2" t="s">
        <v>104</v>
      </c>
      <c r="T4" s="2" t="s">
        <v>105</v>
      </c>
      <c r="U4" s="2" t="s">
        <v>106</v>
      </c>
      <c r="V4" s="2" t="s">
        <v>107</v>
      </c>
      <c r="W4" s="2" t="s">
        <v>108</v>
      </c>
      <c r="X4" s="2" t="s">
        <v>109</v>
      </c>
      <c r="Y4" s="2" t="s">
        <v>110</v>
      </c>
      <c r="Z4" s="2" t="s">
        <v>111</v>
      </c>
      <c r="AA4" s="2" t="s">
        <v>112</v>
      </c>
      <c r="AB4" s="2" t="s">
        <v>113</v>
      </c>
      <c r="AC4" s="2" t="s">
        <v>114</v>
      </c>
      <c r="AD4" s="2" t="s">
        <v>115</v>
      </c>
      <c r="AE4" s="2" t="s">
        <v>116</v>
      </c>
    </row>
    <row r="5" spans="1:31" x14ac:dyDescent="0.25">
      <c r="A5" s="12" t="s">
        <v>193</v>
      </c>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5" t="s">
        <v>2</v>
      </c>
      <c r="Y5" s="15" t="s">
        <v>2</v>
      </c>
      <c r="Z5" s="15" t="s">
        <v>2</v>
      </c>
      <c r="AA5" s="15" t="s">
        <v>2</v>
      </c>
      <c r="AB5" s="15" t="s">
        <v>2</v>
      </c>
      <c r="AC5" s="15" t="s">
        <v>2</v>
      </c>
      <c r="AD5" s="15" t="s">
        <v>2</v>
      </c>
      <c r="AE5" s="15" t="s">
        <v>2</v>
      </c>
    </row>
    <row r="6" spans="1:31" x14ac:dyDescent="0.25">
      <c r="A6" s="12" t="s">
        <v>194</v>
      </c>
      <c r="B6" s="15" t="s">
        <v>2</v>
      </c>
      <c r="C6" s="15" t="s">
        <v>2</v>
      </c>
      <c r="D6" s="15" t="s">
        <v>2</v>
      </c>
      <c r="E6" s="15" t="s">
        <v>2</v>
      </c>
      <c r="F6" s="15" t="s">
        <v>2</v>
      </c>
      <c r="G6" s="15" t="s">
        <v>2</v>
      </c>
      <c r="H6" s="15" t="s">
        <v>2</v>
      </c>
      <c r="I6" s="15" t="s">
        <v>2</v>
      </c>
      <c r="J6" s="15" t="s">
        <v>2</v>
      </c>
      <c r="K6" s="15" t="s">
        <v>2</v>
      </c>
      <c r="L6" s="15" t="s">
        <v>2</v>
      </c>
      <c r="M6" s="15" t="s">
        <v>2</v>
      </c>
      <c r="N6" s="15" t="s">
        <v>2</v>
      </c>
      <c r="O6" s="15" t="s">
        <v>2</v>
      </c>
      <c r="P6" s="15" t="s">
        <v>2</v>
      </c>
      <c r="Q6" s="15" t="s">
        <v>2</v>
      </c>
      <c r="R6" s="15" t="s">
        <v>2</v>
      </c>
      <c r="S6" s="15" t="s">
        <v>2</v>
      </c>
      <c r="T6" s="15" t="s">
        <v>2</v>
      </c>
      <c r="U6" s="15" t="s">
        <v>2</v>
      </c>
      <c r="V6" s="15" t="s">
        <v>2</v>
      </c>
      <c r="W6" s="15" t="s">
        <v>2</v>
      </c>
      <c r="X6" s="15" t="s">
        <v>2</v>
      </c>
      <c r="Y6" s="15" t="s">
        <v>2</v>
      </c>
      <c r="Z6" s="15" t="s">
        <v>2</v>
      </c>
      <c r="AA6" s="15" t="s">
        <v>2</v>
      </c>
      <c r="AB6" s="15" t="s">
        <v>2</v>
      </c>
      <c r="AC6" s="15" t="s">
        <v>2</v>
      </c>
      <c r="AD6" s="15" t="s">
        <v>2</v>
      </c>
      <c r="AE6" s="15" t="s">
        <v>2</v>
      </c>
    </row>
    <row r="7" spans="1:31" x14ac:dyDescent="0.25">
      <c r="A7" s="5" t="s">
        <v>8</v>
      </c>
      <c r="B7" s="6">
        <v>407062</v>
      </c>
      <c r="C7" s="6">
        <v>586513</v>
      </c>
      <c r="D7" s="6">
        <v>545548</v>
      </c>
      <c r="E7" s="6">
        <v>468228</v>
      </c>
      <c r="F7" s="6">
        <v>715117</v>
      </c>
      <c r="G7" s="6">
        <v>679986</v>
      </c>
      <c r="H7" s="6">
        <v>611320</v>
      </c>
      <c r="I7" s="6">
        <v>591343</v>
      </c>
      <c r="J7" s="6">
        <v>609632</v>
      </c>
      <c r="K7" s="6">
        <v>802906</v>
      </c>
      <c r="L7" s="6">
        <v>447912</v>
      </c>
      <c r="M7" s="6">
        <v>507254</v>
      </c>
      <c r="N7" s="6">
        <v>493885</v>
      </c>
      <c r="O7" s="6">
        <v>942917</v>
      </c>
      <c r="P7" s="6">
        <v>1622208</v>
      </c>
      <c r="Q7" s="6">
        <v>1524169</v>
      </c>
      <c r="R7" s="6">
        <v>2055622</v>
      </c>
      <c r="S7" s="6">
        <v>1156651</v>
      </c>
      <c r="T7" s="6">
        <v>1566491</v>
      </c>
      <c r="U7" s="6">
        <v>1704653</v>
      </c>
      <c r="V7" s="6">
        <v>4359511</v>
      </c>
      <c r="W7" s="6">
        <v>26036881</v>
      </c>
      <c r="X7" s="6">
        <v>33898697</v>
      </c>
      <c r="Y7" s="6">
        <v>27758877</v>
      </c>
      <c r="Z7" s="6">
        <v>26971667</v>
      </c>
      <c r="AA7" s="6">
        <v>27466049</v>
      </c>
      <c r="AB7" s="6">
        <v>28163544</v>
      </c>
      <c r="AC7" s="6">
        <v>32838301</v>
      </c>
      <c r="AD7" s="6">
        <v>35802358</v>
      </c>
      <c r="AE7" s="6">
        <v>36478610</v>
      </c>
    </row>
    <row r="8" spans="1:31" x14ac:dyDescent="0.25">
      <c r="A8" s="5" t="s">
        <v>195</v>
      </c>
      <c r="B8" s="6">
        <v>18425259</v>
      </c>
      <c r="C8" s="6">
        <v>23903563</v>
      </c>
      <c r="D8" s="6">
        <v>28550114</v>
      </c>
      <c r="E8" s="6">
        <v>28965856</v>
      </c>
      <c r="F8" s="6">
        <v>27845467</v>
      </c>
      <c r="G8" s="6">
        <v>27154376</v>
      </c>
      <c r="H8" s="6">
        <v>29674084</v>
      </c>
      <c r="I8" s="6">
        <v>31409340</v>
      </c>
      <c r="J8" s="6">
        <v>34090820</v>
      </c>
      <c r="K8" s="6">
        <v>38144942</v>
      </c>
      <c r="L8" s="6">
        <v>35883397</v>
      </c>
      <c r="M8" s="6">
        <v>39845907</v>
      </c>
      <c r="N8" s="6">
        <v>43405931</v>
      </c>
      <c r="O8" s="6">
        <v>41847076</v>
      </c>
      <c r="P8" s="6">
        <v>42121854</v>
      </c>
      <c r="Q8" s="6">
        <v>41036127</v>
      </c>
      <c r="R8" s="6">
        <v>40101716</v>
      </c>
      <c r="S8" s="6">
        <v>34031265</v>
      </c>
      <c r="T8" s="6">
        <v>30175749</v>
      </c>
      <c r="U8" s="6">
        <v>30157682</v>
      </c>
      <c r="V8" s="6">
        <v>29002645</v>
      </c>
      <c r="W8" s="6">
        <v>12600181</v>
      </c>
      <c r="X8" s="6">
        <v>3559542</v>
      </c>
      <c r="Y8" s="6">
        <v>3113851</v>
      </c>
      <c r="Z8" s="6">
        <v>3577177</v>
      </c>
      <c r="AA8" s="6">
        <v>2937976</v>
      </c>
      <c r="AB8" s="6">
        <v>2397608</v>
      </c>
      <c r="AC8" s="6">
        <v>1940521</v>
      </c>
      <c r="AD8" s="6">
        <v>1772224</v>
      </c>
      <c r="AE8" s="6">
        <v>1729309</v>
      </c>
    </row>
    <row r="9" spans="1:31" x14ac:dyDescent="0.25">
      <c r="A9" s="5" t="s">
        <v>196</v>
      </c>
      <c r="B9" s="6">
        <v>1813953</v>
      </c>
      <c r="C9" s="6">
        <v>1772470</v>
      </c>
      <c r="D9" s="6">
        <v>2292963</v>
      </c>
      <c r="E9" s="6">
        <v>1763024</v>
      </c>
      <c r="F9" s="6">
        <v>2808851</v>
      </c>
      <c r="G9" s="6">
        <v>2532255</v>
      </c>
      <c r="H9" s="6">
        <v>1897773</v>
      </c>
      <c r="I9" s="6">
        <v>2911534</v>
      </c>
      <c r="J9" s="6">
        <v>2692009</v>
      </c>
      <c r="K9" s="6">
        <v>3191557</v>
      </c>
      <c r="L9" s="6">
        <v>1917792</v>
      </c>
      <c r="M9" s="6">
        <v>1443612</v>
      </c>
      <c r="N9" s="6">
        <v>2399988</v>
      </c>
      <c r="O9" s="6">
        <v>1938335</v>
      </c>
      <c r="P9" s="6">
        <v>2895794</v>
      </c>
      <c r="Q9" s="6">
        <v>4053401</v>
      </c>
      <c r="R9" s="6">
        <v>5378236</v>
      </c>
      <c r="S9" s="6">
        <v>5852457</v>
      </c>
      <c r="T9" s="6">
        <v>5768915</v>
      </c>
      <c r="U9" s="6">
        <v>5981291</v>
      </c>
      <c r="V9" s="6">
        <v>6332803</v>
      </c>
      <c r="W9" s="6">
        <v>6295786</v>
      </c>
      <c r="X9" s="6">
        <v>6646586</v>
      </c>
      <c r="Y9" s="6">
        <v>6139420</v>
      </c>
      <c r="Z9" s="6">
        <v>6240919</v>
      </c>
      <c r="AA9" s="6">
        <v>6648303</v>
      </c>
      <c r="AB9" s="6">
        <v>5618536</v>
      </c>
      <c r="AC9" s="6">
        <v>4422232</v>
      </c>
      <c r="AD9" s="6">
        <v>2573038</v>
      </c>
      <c r="AE9" s="6">
        <v>750576</v>
      </c>
    </row>
    <row r="10" spans="1:31" x14ac:dyDescent="0.25">
      <c r="A10" s="3" t="s">
        <v>197</v>
      </c>
      <c r="B10" s="4">
        <v>20646274</v>
      </c>
      <c r="C10" s="4">
        <v>26262545</v>
      </c>
      <c r="D10" s="4">
        <v>31388625</v>
      </c>
      <c r="E10" s="4">
        <v>31197108</v>
      </c>
      <c r="F10" s="4">
        <v>31369435</v>
      </c>
      <c r="G10" s="4">
        <v>30366616</v>
      </c>
      <c r="H10" s="4">
        <v>32183178</v>
      </c>
      <c r="I10" s="4">
        <v>34912217</v>
      </c>
      <c r="J10" s="4">
        <v>37392461</v>
      </c>
      <c r="K10" s="4">
        <v>42139405</v>
      </c>
      <c r="L10" s="4">
        <v>38249100</v>
      </c>
      <c r="M10" s="4">
        <v>41796774</v>
      </c>
      <c r="N10" s="4">
        <v>46299804</v>
      </c>
      <c r="O10" s="4">
        <v>44728328</v>
      </c>
      <c r="P10" s="4">
        <v>46639856</v>
      </c>
      <c r="Q10" s="4">
        <v>46613697</v>
      </c>
      <c r="R10" s="4">
        <v>47535574</v>
      </c>
      <c r="S10" s="4">
        <v>41040374</v>
      </c>
      <c r="T10" s="4">
        <v>37511155</v>
      </c>
      <c r="U10" s="4">
        <v>37843626</v>
      </c>
      <c r="V10" s="4">
        <v>39694959</v>
      </c>
      <c r="W10" s="4">
        <v>44932848</v>
      </c>
      <c r="X10" s="4">
        <v>44104826</v>
      </c>
      <c r="Y10" s="4">
        <v>37012149</v>
      </c>
      <c r="Z10" s="4">
        <v>36789762</v>
      </c>
      <c r="AA10" s="4">
        <v>37052328</v>
      </c>
      <c r="AB10" s="4">
        <v>36179688</v>
      </c>
      <c r="AC10" s="4">
        <v>39201054</v>
      </c>
      <c r="AD10" s="4">
        <v>40147619</v>
      </c>
      <c r="AE10" s="4">
        <v>38958495</v>
      </c>
    </row>
    <row r="11" spans="1:31" x14ac:dyDescent="0.25">
      <c r="A11" s="5" t="s">
        <v>198</v>
      </c>
      <c r="B11" s="6">
        <v>605667</v>
      </c>
      <c r="C11" s="6">
        <v>641553</v>
      </c>
      <c r="D11" s="6">
        <v>547791</v>
      </c>
      <c r="E11" s="6">
        <v>531615</v>
      </c>
      <c r="F11" s="6">
        <v>535128</v>
      </c>
      <c r="G11" s="6">
        <v>600219</v>
      </c>
      <c r="H11" s="6">
        <v>526844</v>
      </c>
      <c r="I11" s="6">
        <v>469212</v>
      </c>
      <c r="J11" s="6">
        <v>490071</v>
      </c>
      <c r="K11" s="6">
        <v>496596</v>
      </c>
      <c r="L11" s="6">
        <v>524889</v>
      </c>
      <c r="M11" s="6">
        <v>489445</v>
      </c>
      <c r="N11" s="6">
        <v>502938</v>
      </c>
      <c r="O11" s="6">
        <v>573881</v>
      </c>
      <c r="P11" s="6">
        <v>589666</v>
      </c>
      <c r="Q11" s="6">
        <v>572564</v>
      </c>
      <c r="R11" s="6">
        <v>514326</v>
      </c>
      <c r="S11" s="6">
        <v>574899</v>
      </c>
      <c r="T11" s="6">
        <v>558200</v>
      </c>
      <c r="U11" s="6">
        <v>426204</v>
      </c>
      <c r="V11" s="6">
        <v>427603</v>
      </c>
      <c r="W11" s="6">
        <v>358603</v>
      </c>
      <c r="X11" s="6">
        <v>347403</v>
      </c>
      <c r="Y11" s="6">
        <v>437431</v>
      </c>
      <c r="Z11" s="6">
        <v>376752</v>
      </c>
      <c r="AA11" s="6">
        <v>314438</v>
      </c>
      <c r="AB11" s="6">
        <v>295085</v>
      </c>
      <c r="AC11" s="6">
        <v>317653</v>
      </c>
      <c r="AD11" s="6">
        <v>325856</v>
      </c>
      <c r="AE11" s="6">
        <v>305856</v>
      </c>
    </row>
    <row r="12" spans="1:31" x14ac:dyDescent="0.25">
      <c r="A12" s="5" t="s">
        <v>199</v>
      </c>
      <c r="B12" s="6">
        <v>263695</v>
      </c>
      <c r="C12" s="6">
        <v>268784</v>
      </c>
      <c r="D12" s="6">
        <v>267700</v>
      </c>
      <c r="E12" s="6">
        <v>226298</v>
      </c>
      <c r="F12" s="6">
        <v>181406</v>
      </c>
      <c r="G12" s="6">
        <v>151756</v>
      </c>
      <c r="H12" s="6">
        <v>174999</v>
      </c>
      <c r="I12" s="6">
        <v>196993</v>
      </c>
      <c r="J12" s="6">
        <v>172288</v>
      </c>
      <c r="K12" s="6">
        <v>168823</v>
      </c>
      <c r="L12" s="6">
        <v>192662</v>
      </c>
      <c r="M12" s="6">
        <v>219260</v>
      </c>
      <c r="N12" s="6">
        <v>273233</v>
      </c>
      <c r="O12" s="6">
        <v>295567</v>
      </c>
      <c r="P12" s="6">
        <v>285921</v>
      </c>
      <c r="Q12" s="6">
        <v>314221</v>
      </c>
      <c r="R12" s="6">
        <v>335124</v>
      </c>
      <c r="S12" s="6">
        <v>412546</v>
      </c>
      <c r="T12" s="6">
        <v>409079</v>
      </c>
      <c r="U12" s="6">
        <v>428050</v>
      </c>
      <c r="V12" s="6">
        <v>452833</v>
      </c>
      <c r="W12" s="6">
        <v>392163</v>
      </c>
      <c r="X12" s="6">
        <v>513101</v>
      </c>
      <c r="Y12" s="6">
        <v>504439</v>
      </c>
      <c r="Z12" s="6">
        <v>487968</v>
      </c>
      <c r="AA12" s="6">
        <v>572296</v>
      </c>
      <c r="AB12" s="6">
        <v>604433</v>
      </c>
      <c r="AC12" s="6">
        <v>568948</v>
      </c>
      <c r="AD12" s="6">
        <v>546313</v>
      </c>
      <c r="AE12" s="6">
        <v>546661</v>
      </c>
    </row>
    <row r="13" spans="1:31" x14ac:dyDescent="0.25">
      <c r="A13" s="3" t="s">
        <v>200</v>
      </c>
      <c r="B13" s="4">
        <v>869362</v>
      </c>
      <c r="C13" s="4">
        <v>910337</v>
      </c>
      <c r="D13" s="4">
        <v>815490</v>
      </c>
      <c r="E13" s="4">
        <v>757913</v>
      </c>
      <c r="F13" s="4">
        <v>716534</v>
      </c>
      <c r="G13" s="4">
        <v>751975</v>
      </c>
      <c r="H13" s="4">
        <v>701843</v>
      </c>
      <c r="I13" s="4">
        <v>666205</v>
      </c>
      <c r="J13" s="4">
        <v>662360</v>
      </c>
      <c r="K13" s="4">
        <v>665419</v>
      </c>
      <c r="L13" s="4">
        <v>717551</v>
      </c>
      <c r="M13" s="4">
        <v>708705</v>
      </c>
      <c r="N13" s="4">
        <v>776171</v>
      </c>
      <c r="O13" s="4">
        <v>869448</v>
      </c>
      <c r="P13" s="4">
        <v>875587</v>
      </c>
      <c r="Q13" s="4">
        <v>886785</v>
      </c>
      <c r="R13" s="4">
        <v>849450</v>
      </c>
      <c r="S13" s="4">
        <v>987445</v>
      </c>
      <c r="T13" s="4">
        <v>967279</v>
      </c>
      <c r="U13" s="4">
        <v>854254</v>
      </c>
      <c r="V13" s="4">
        <v>880435</v>
      </c>
      <c r="W13" s="4">
        <v>750766</v>
      </c>
      <c r="X13" s="4">
        <v>860504</v>
      </c>
      <c r="Y13" s="4">
        <v>941869</v>
      </c>
      <c r="Z13" s="4">
        <v>864720</v>
      </c>
      <c r="AA13" s="4">
        <v>886734</v>
      </c>
      <c r="AB13" s="4">
        <v>899519</v>
      </c>
      <c r="AC13" s="4">
        <v>886601</v>
      </c>
      <c r="AD13" s="4">
        <v>872169</v>
      </c>
      <c r="AE13" s="4">
        <v>852517</v>
      </c>
    </row>
    <row r="14" spans="1:31" x14ac:dyDescent="0.25">
      <c r="A14" s="3" t="s">
        <v>201</v>
      </c>
      <c r="B14" s="4">
        <v>21515636</v>
      </c>
      <c r="C14" s="4">
        <v>27172882</v>
      </c>
      <c r="D14" s="4">
        <v>32204115</v>
      </c>
      <c r="E14" s="4">
        <v>31955022</v>
      </c>
      <c r="F14" s="4">
        <v>32085969</v>
      </c>
      <c r="G14" s="4">
        <v>31118591</v>
      </c>
      <c r="H14" s="4">
        <v>32885021</v>
      </c>
      <c r="I14" s="4">
        <v>35578421</v>
      </c>
      <c r="J14" s="4">
        <v>38054821</v>
      </c>
      <c r="K14" s="4">
        <v>42804824</v>
      </c>
      <c r="L14" s="4">
        <v>38966651</v>
      </c>
      <c r="M14" s="4">
        <v>42505478</v>
      </c>
      <c r="N14" s="4">
        <v>47075975</v>
      </c>
      <c r="O14" s="4">
        <v>45597775</v>
      </c>
      <c r="P14" s="4">
        <v>47515443</v>
      </c>
      <c r="Q14" s="4">
        <v>47500483</v>
      </c>
      <c r="R14" s="4">
        <v>48385024</v>
      </c>
      <c r="S14" s="4">
        <v>42027818</v>
      </c>
      <c r="T14" s="4">
        <v>38478433</v>
      </c>
      <c r="U14" s="4">
        <v>38697880</v>
      </c>
      <c r="V14" s="4">
        <v>40575395</v>
      </c>
      <c r="W14" s="4">
        <v>45683614</v>
      </c>
      <c r="X14" s="4">
        <v>44965330</v>
      </c>
      <c r="Y14" s="4">
        <v>37954018</v>
      </c>
      <c r="Z14" s="4">
        <v>37654482</v>
      </c>
      <c r="AA14" s="4">
        <v>37939062</v>
      </c>
      <c r="AB14" s="4">
        <v>37079207</v>
      </c>
      <c r="AC14" s="4">
        <v>40087655</v>
      </c>
      <c r="AD14" s="4">
        <v>41019789</v>
      </c>
      <c r="AE14" s="4">
        <v>39811013</v>
      </c>
    </row>
    <row r="15" spans="1:31" x14ac:dyDescent="0.25">
      <c r="A15" s="3" t="s">
        <v>202</v>
      </c>
      <c r="B15" s="4">
        <v>12118</v>
      </c>
      <c r="C15" s="4">
        <v>980269</v>
      </c>
      <c r="D15" s="4">
        <v>144332</v>
      </c>
      <c r="E15" s="4">
        <v>1011666</v>
      </c>
      <c r="F15" s="4">
        <v>1338101</v>
      </c>
      <c r="G15" s="4">
        <v>1422472</v>
      </c>
      <c r="H15" s="4">
        <v>1247468</v>
      </c>
      <c r="I15" s="4">
        <v>1073224</v>
      </c>
      <c r="J15" s="4">
        <v>4436435</v>
      </c>
      <c r="K15" s="4">
        <v>3714165</v>
      </c>
      <c r="L15" s="4">
        <v>4911406</v>
      </c>
      <c r="M15" s="4">
        <v>4177025</v>
      </c>
      <c r="N15" s="4">
        <v>934812</v>
      </c>
      <c r="O15" s="4">
        <v>696515</v>
      </c>
      <c r="P15" s="4">
        <v>2576734</v>
      </c>
      <c r="Q15" s="4">
        <v>512147</v>
      </c>
      <c r="R15" s="4">
        <v>274260</v>
      </c>
      <c r="S15" s="4">
        <v>497377</v>
      </c>
      <c r="T15" s="4">
        <v>1136866</v>
      </c>
      <c r="U15" s="4">
        <v>2143094</v>
      </c>
      <c r="V15" s="4">
        <v>1934370</v>
      </c>
      <c r="W15" s="4">
        <v>1765571</v>
      </c>
      <c r="X15" s="4">
        <v>1863013</v>
      </c>
      <c r="Y15" s="4">
        <v>1591142</v>
      </c>
      <c r="Z15" s="4">
        <v>1790365</v>
      </c>
      <c r="AA15" s="4">
        <v>1533335</v>
      </c>
      <c r="AB15" s="4">
        <v>1839654</v>
      </c>
      <c r="AC15" s="4">
        <v>1659529</v>
      </c>
      <c r="AD15" s="4">
        <v>2280689</v>
      </c>
      <c r="AE15" s="4">
        <v>1921479</v>
      </c>
    </row>
    <row r="16" spans="1:31" x14ac:dyDescent="0.25">
      <c r="A16" s="3" t="s">
        <v>203</v>
      </c>
      <c r="B16" s="4">
        <v>33422347</v>
      </c>
      <c r="C16" s="4">
        <v>28978016</v>
      </c>
      <c r="D16" s="4">
        <v>24420247</v>
      </c>
      <c r="E16" s="4">
        <v>25023532</v>
      </c>
      <c r="F16" s="4">
        <v>25950917</v>
      </c>
      <c r="G16" s="4">
        <v>26575746</v>
      </c>
      <c r="H16" s="4">
        <v>26060514</v>
      </c>
      <c r="I16" s="4">
        <v>23801184</v>
      </c>
      <c r="J16" s="4">
        <v>17462834</v>
      </c>
      <c r="K16" s="4">
        <v>15563226</v>
      </c>
      <c r="L16" s="4">
        <v>15428615</v>
      </c>
      <c r="M16" s="4">
        <v>14772984</v>
      </c>
      <c r="N16" s="4">
        <v>14607639</v>
      </c>
      <c r="O16" s="4">
        <v>15965226</v>
      </c>
      <c r="P16" s="4">
        <v>14023770</v>
      </c>
      <c r="Q16" s="4">
        <v>14798145</v>
      </c>
      <c r="R16" s="4">
        <v>13213701</v>
      </c>
      <c r="S16" s="4">
        <v>17818231</v>
      </c>
      <c r="T16" s="4">
        <v>18484438</v>
      </c>
      <c r="U16" s="4">
        <v>17566900</v>
      </c>
      <c r="V16" s="4">
        <v>13045490</v>
      </c>
      <c r="W16" s="4">
        <v>6850456</v>
      </c>
      <c r="X16" s="4">
        <v>6837557</v>
      </c>
      <c r="Y16" s="4">
        <v>13579111</v>
      </c>
      <c r="Z16" s="4">
        <v>12908785</v>
      </c>
      <c r="AA16" s="4">
        <v>12222262</v>
      </c>
      <c r="AB16" s="4">
        <v>12098282</v>
      </c>
      <c r="AC16" s="4">
        <v>8890379</v>
      </c>
      <c r="AD16" s="4">
        <v>6874189</v>
      </c>
      <c r="AE16" s="4">
        <v>9175323</v>
      </c>
    </row>
    <row r="17" spans="1:31" x14ac:dyDescent="0.25">
      <c r="A17" s="21" t="s">
        <v>204</v>
      </c>
      <c r="B17" s="22">
        <v>54950101</v>
      </c>
      <c r="C17" s="22">
        <v>57131167</v>
      </c>
      <c r="D17" s="22">
        <v>56768694</v>
      </c>
      <c r="E17" s="22">
        <v>57990220</v>
      </c>
      <c r="F17" s="22">
        <v>59374987</v>
      </c>
      <c r="G17" s="22">
        <v>59116809</v>
      </c>
      <c r="H17" s="22">
        <v>60193003</v>
      </c>
      <c r="I17" s="22">
        <v>60452829</v>
      </c>
      <c r="J17" s="22">
        <v>59954090</v>
      </c>
      <c r="K17" s="22">
        <v>62082215</v>
      </c>
      <c r="L17" s="22">
        <v>59306672</v>
      </c>
      <c r="M17" s="22">
        <v>61455487</v>
      </c>
      <c r="N17" s="22">
        <v>62618426</v>
      </c>
      <c r="O17" s="22">
        <v>62259516</v>
      </c>
      <c r="P17" s="22">
        <v>64115947</v>
      </c>
      <c r="Q17" s="22">
        <v>62810775</v>
      </c>
      <c r="R17" s="22">
        <v>61872985</v>
      </c>
      <c r="S17" s="22">
        <v>60343426</v>
      </c>
      <c r="T17" s="22">
        <v>58099737</v>
      </c>
      <c r="U17" s="22">
        <v>58407874</v>
      </c>
      <c r="V17" s="22">
        <v>55555255</v>
      </c>
      <c r="W17" s="22">
        <v>54299641</v>
      </c>
      <c r="X17" s="22">
        <v>53665900</v>
      </c>
      <c r="Y17" s="22">
        <v>53124271</v>
      </c>
      <c r="Z17" s="22">
        <v>52353632</v>
      </c>
      <c r="AA17" s="22">
        <v>51694659</v>
      </c>
      <c r="AB17" s="22">
        <v>51017143</v>
      </c>
      <c r="AC17" s="22">
        <v>50637563</v>
      </c>
      <c r="AD17" s="22">
        <v>50174667</v>
      </c>
      <c r="AE17" s="22">
        <v>50907815</v>
      </c>
    </row>
    <row r="18" spans="1:31" x14ac:dyDescent="0.25">
      <c r="A18" s="12" t="s">
        <v>205</v>
      </c>
      <c r="B18" s="15" t="s">
        <v>2</v>
      </c>
      <c r="C18" s="15" t="s">
        <v>2</v>
      </c>
      <c r="D18" s="15" t="s">
        <v>2</v>
      </c>
      <c r="E18" s="15" t="s">
        <v>2</v>
      </c>
      <c r="F18" s="15" t="s">
        <v>2</v>
      </c>
      <c r="G18" s="15" t="s">
        <v>2</v>
      </c>
      <c r="H18" s="15" t="s">
        <v>2</v>
      </c>
      <c r="I18" s="15" t="s">
        <v>2</v>
      </c>
      <c r="J18" s="15" t="s">
        <v>2</v>
      </c>
      <c r="K18" s="15" t="s">
        <v>2</v>
      </c>
      <c r="L18" s="15" t="s">
        <v>2</v>
      </c>
      <c r="M18" s="15" t="s">
        <v>2</v>
      </c>
      <c r="N18" s="15" t="s">
        <v>2</v>
      </c>
      <c r="O18" s="15" t="s">
        <v>2</v>
      </c>
      <c r="P18" s="15" t="s">
        <v>2</v>
      </c>
      <c r="Q18" s="15" t="s">
        <v>2</v>
      </c>
      <c r="R18" s="15" t="s">
        <v>2</v>
      </c>
      <c r="S18" s="15" t="s">
        <v>2</v>
      </c>
      <c r="T18" s="15" t="s">
        <v>2</v>
      </c>
      <c r="U18" s="15" t="s">
        <v>2</v>
      </c>
      <c r="V18" s="15" t="s">
        <v>2</v>
      </c>
      <c r="W18" s="15" t="s">
        <v>2</v>
      </c>
      <c r="X18" s="15" t="s">
        <v>2</v>
      </c>
      <c r="Y18" s="15" t="s">
        <v>2</v>
      </c>
      <c r="Z18" s="15" t="s">
        <v>2</v>
      </c>
      <c r="AA18" s="15" t="s">
        <v>2</v>
      </c>
      <c r="AB18" s="15" t="s">
        <v>2</v>
      </c>
      <c r="AC18" s="15" t="s">
        <v>2</v>
      </c>
      <c r="AD18" s="15" t="s">
        <v>2</v>
      </c>
      <c r="AE18" s="15" t="s">
        <v>2</v>
      </c>
    </row>
    <row r="19" spans="1:31" x14ac:dyDescent="0.25">
      <c r="A19" s="12" t="s">
        <v>206</v>
      </c>
      <c r="B19" s="15" t="s">
        <v>2</v>
      </c>
      <c r="C19" s="15" t="s">
        <v>2</v>
      </c>
      <c r="D19" s="15" t="s">
        <v>2</v>
      </c>
      <c r="E19" s="15" t="s">
        <v>2</v>
      </c>
      <c r="F19" s="15" t="s">
        <v>2</v>
      </c>
      <c r="G19" s="15" t="s">
        <v>2</v>
      </c>
      <c r="H19" s="15" t="s">
        <v>2</v>
      </c>
      <c r="I19" s="15" t="s">
        <v>2</v>
      </c>
      <c r="J19" s="15" t="s">
        <v>2</v>
      </c>
      <c r="K19" s="15" t="s">
        <v>2</v>
      </c>
      <c r="L19" s="15" t="s">
        <v>2</v>
      </c>
      <c r="M19" s="15" t="s">
        <v>2</v>
      </c>
      <c r="N19" s="15" t="s">
        <v>2</v>
      </c>
      <c r="O19" s="15" t="s">
        <v>2</v>
      </c>
      <c r="P19" s="15" t="s">
        <v>2</v>
      </c>
      <c r="Q19" s="15" t="s">
        <v>2</v>
      </c>
      <c r="R19" s="15" t="s">
        <v>2</v>
      </c>
      <c r="S19" s="15" t="s">
        <v>2</v>
      </c>
      <c r="T19" s="15" t="s">
        <v>2</v>
      </c>
      <c r="U19" s="15" t="s">
        <v>2</v>
      </c>
      <c r="V19" s="15" t="s">
        <v>2</v>
      </c>
      <c r="W19" s="15" t="s">
        <v>2</v>
      </c>
      <c r="X19" s="15" t="s">
        <v>2</v>
      </c>
      <c r="Y19" s="15" t="s">
        <v>2</v>
      </c>
      <c r="Z19" s="15" t="s">
        <v>2</v>
      </c>
      <c r="AA19" s="15" t="s">
        <v>2</v>
      </c>
      <c r="AB19" s="15" t="s">
        <v>2</v>
      </c>
      <c r="AC19" s="15" t="s">
        <v>2</v>
      </c>
      <c r="AD19" s="15" t="s">
        <v>2</v>
      </c>
      <c r="AE19" s="15" t="s">
        <v>2</v>
      </c>
    </row>
    <row r="20" spans="1:31" x14ac:dyDescent="0.25">
      <c r="A20" s="5" t="s">
        <v>207</v>
      </c>
      <c r="B20" s="6">
        <v>20475404</v>
      </c>
      <c r="C20" s="6">
        <v>20997459</v>
      </c>
      <c r="D20" s="6">
        <v>21419339</v>
      </c>
      <c r="E20" s="6">
        <v>22330919</v>
      </c>
      <c r="F20" s="6">
        <v>26017777</v>
      </c>
      <c r="G20" s="6">
        <v>29314394</v>
      </c>
      <c r="H20" s="6">
        <v>29469135</v>
      </c>
      <c r="I20" s="6">
        <v>29537183</v>
      </c>
      <c r="J20" s="6">
        <v>30286691</v>
      </c>
      <c r="K20" s="6">
        <v>31512202</v>
      </c>
      <c r="L20" s="6">
        <v>29424777</v>
      </c>
      <c r="M20" s="6">
        <v>31679706</v>
      </c>
      <c r="N20" s="6">
        <v>32995741</v>
      </c>
      <c r="O20" s="6">
        <v>34794615</v>
      </c>
      <c r="P20" s="6">
        <v>41356510</v>
      </c>
      <c r="Q20" s="6">
        <v>43286873</v>
      </c>
      <c r="R20" s="6">
        <v>45457440</v>
      </c>
      <c r="S20" s="6">
        <v>43879763</v>
      </c>
      <c r="T20" s="6">
        <v>48988912</v>
      </c>
      <c r="U20" s="6">
        <v>48862334</v>
      </c>
      <c r="V20" s="6">
        <v>47820780</v>
      </c>
      <c r="W20" s="6">
        <v>48607144</v>
      </c>
      <c r="X20" s="6">
        <v>47659344</v>
      </c>
      <c r="Y20" s="6">
        <v>47293773</v>
      </c>
      <c r="Z20" s="6">
        <v>46510284</v>
      </c>
      <c r="AA20" s="6">
        <v>46091354</v>
      </c>
      <c r="AB20" s="6">
        <v>45280748</v>
      </c>
      <c r="AC20" s="6">
        <v>44998082</v>
      </c>
      <c r="AD20" s="6">
        <v>44796787</v>
      </c>
      <c r="AE20" s="6">
        <v>45441672</v>
      </c>
    </row>
    <row r="21" spans="1:31" x14ac:dyDescent="0.25">
      <c r="A21" s="5" t="s">
        <v>208</v>
      </c>
      <c r="B21" s="6">
        <v>30410651</v>
      </c>
      <c r="C21" s="6">
        <v>31815610</v>
      </c>
      <c r="D21" s="6">
        <v>30615789</v>
      </c>
      <c r="E21" s="6">
        <v>30676456</v>
      </c>
      <c r="F21" s="6">
        <v>28219733</v>
      </c>
      <c r="G21" s="6">
        <v>24783264</v>
      </c>
      <c r="H21" s="6">
        <v>25486873</v>
      </c>
      <c r="I21" s="6">
        <v>25468551</v>
      </c>
      <c r="J21" s="6">
        <v>24981272</v>
      </c>
      <c r="K21" s="6">
        <v>25300480</v>
      </c>
      <c r="L21" s="6">
        <v>24625087</v>
      </c>
      <c r="M21" s="6">
        <v>23890979</v>
      </c>
      <c r="N21" s="6">
        <v>23841208</v>
      </c>
      <c r="O21" s="6">
        <v>21055475</v>
      </c>
      <c r="P21" s="6">
        <v>15853967</v>
      </c>
      <c r="Q21" s="6">
        <v>12326389</v>
      </c>
      <c r="R21" s="6">
        <v>9739244</v>
      </c>
      <c r="S21" s="6">
        <v>9827774</v>
      </c>
      <c r="T21" s="6">
        <v>3507163</v>
      </c>
      <c r="U21" s="6">
        <v>2910779</v>
      </c>
      <c r="V21" s="6">
        <v>1586664</v>
      </c>
      <c r="W21" s="6">
        <v>0</v>
      </c>
      <c r="X21" s="6">
        <v>222511</v>
      </c>
      <c r="Y21" s="6">
        <v>0</v>
      </c>
      <c r="Z21" s="6">
        <v>0</v>
      </c>
      <c r="AA21" s="6">
        <v>0</v>
      </c>
      <c r="AB21" s="6">
        <v>0</v>
      </c>
      <c r="AC21" s="6">
        <v>0</v>
      </c>
      <c r="AD21" s="6">
        <v>0</v>
      </c>
      <c r="AE21" s="6">
        <v>0</v>
      </c>
    </row>
    <row r="22" spans="1:31" x14ac:dyDescent="0.25">
      <c r="A22" s="5" t="s">
        <v>209</v>
      </c>
      <c r="B22" s="6">
        <v>450543</v>
      </c>
      <c r="C22" s="6">
        <v>471960</v>
      </c>
      <c r="D22" s="6">
        <v>478193</v>
      </c>
      <c r="E22" s="6">
        <v>468513</v>
      </c>
      <c r="F22" s="6">
        <v>383578</v>
      </c>
      <c r="G22" s="6">
        <v>371634</v>
      </c>
      <c r="H22" s="6">
        <v>309066</v>
      </c>
      <c r="I22" s="6">
        <v>307590</v>
      </c>
      <c r="J22" s="6">
        <v>301949</v>
      </c>
      <c r="K22" s="6">
        <v>310740</v>
      </c>
      <c r="L22" s="6">
        <v>309334</v>
      </c>
      <c r="M22" s="6">
        <v>313420</v>
      </c>
      <c r="N22" s="6">
        <v>301873</v>
      </c>
      <c r="O22" s="6">
        <v>0</v>
      </c>
      <c r="P22" s="6">
        <v>17111</v>
      </c>
      <c r="Q22" s="6">
        <v>304326</v>
      </c>
      <c r="R22" s="6">
        <v>317673</v>
      </c>
      <c r="S22" s="6">
        <v>503439</v>
      </c>
      <c r="T22" s="6">
        <v>0</v>
      </c>
      <c r="U22" s="6">
        <v>0</v>
      </c>
      <c r="V22" s="6">
        <v>0</v>
      </c>
      <c r="W22" s="6">
        <v>0</v>
      </c>
      <c r="X22" s="6">
        <v>0</v>
      </c>
      <c r="Y22" s="6">
        <v>0</v>
      </c>
      <c r="Z22" s="6">
        <v>0</v>
      </c>
      <c r="AA22" s="6">
        <v>0</v>
      </c>
      <c r="AB22" s="6">
        <v>0</v>
      </c>
      <c r="AC22" s="6">
        <v>0</v>
      </c>
      <c r="AD22" s="6">
        <v>0</v>
      </c>
      <c r="AE22" s="6">
        <v>0</v>
      </c>
    </row>
    <row r="23" spans="1:31" x14ac:dyDescent="0.25">
      <c r="A23" s="3" t="s">
        <v>210</v>
      </c>
      <c r="B23" s="4">
        <v>51336598</v>
      </c>
      <c r="C23" s="4">
        <v>53285029</v>
      </c>
      <c r="D23" s="4">
        <v>52513321</v>
      </c>
      <c r="E23" s="4">
        <v>53475888</v>
      </c>
      <c r="F23" s="4">
        <v>54621088</v>
      </c>
      <c r="G23" s="4">
        <v>54469292</v>
      </c>
      <c r="H23" s="4">
        <v>55265074</v>
      </c>
      <c r="I23" s="4">
        <v>55313324</v>
      </c>
      <c r="J23" s="4">
        <v>55569912</v>
      </c>
      <c r="K23" s="4">
        <v>57123422</v>
      </c>
      <c r="L23" s="4">
        <v>54359198</v>
      </c>
      <c r="M23" s="4">
        <v>55884105</v>
      </c>
      <c r="N23" s="4">
        <v>57138822</v>
      </c>
      <c r="O23" s="4">
        <v>55850090</v>
      </c>
      <c r="P23" s="4">
        <v>57227588</v>
      </c>
      <c r="Q23" s="4">
        <v>55917588</v>
      </c>
      <c r="R23" s="4">
        <v>55514357</v>
      </c>
      <c r="S23" s="4">
        <v>54210976</v>
      </c>
      <c r="T23" s="4">
        <v>52496075</v>
      </c>
      <c r="U23" s="4">
        <v>51773113</v>
      </c>
      <c r="V23" s="4">
        <v>49407444</v>
      </c>
      <c r="W23" s="4">
        <v>48607144</v>
      </c>
      <c r="X23" s="4">
        <v>47881855</v>
      </c>
      <c r="Y23" s="4">
        <v>47293773</v>
      </c>
      <c r="Z23" s="4">
        <v>46510284</v>
      </c>
      <c r="AA23" s="4">
        <v>46091354</v>
      </c>
      <c r="AB23" s="4">
        <v>45280748</v>
      </c>
      <c r="AC23" s="4">
        <v>44998082</v>
      </c>
      <c r="AD23" s="4">
        <v>44796787</v>
      </c>
      <c r="AE23" s="4">
        <v>45441672</v>
      </c>
    </row>
    <row r="24" spans="1:31" x14ac:dyDescent="0.25">
      <c r="A24" s="3" t="s">
        <v>211</v>
      </c>
      <c r="B24" s="4">
        <v>751598</v>
      </c>
      <c r="C24" s="4">
        <v>804930</v>
      </c>
      <c r="D24" s="4">
        <v>1049368</v>
      </c>
      <c r="E24" s="4">
        <v>1160982</v>
      </c>
      <c r="F24" s="4">
        <v>1186376</v>
      </c>
      <c r="G24" s="4">
        <v>1103383</v>
      </c>
      <c r="H24" s="4">
        <v>1123088</v>
      </c>
      <c r="I24" s="4">
        <v>1117746</v>
      </c>
      <c r="J24" s="4">
        <v>587603</v>
      </c>
      <c r="K24" s="4">
        <v>602178</v>
      </c>
      <c r="L24" s="4">
        <v>658587</v>
      </c>
      <c r="M24" s="4">
        <v>953240</v>
      </c>
      <c r="N24" s="4">
        <v>751286</v>
      </c>
      <c r="O24" s="4">
        <v>911950</v>
      </c>
      <c r="P24" s="4">
        <v>1163572</v>
      </c>
      <c r="Q24" s="4">
        <v>2455540</v>
      </c>
      <c r="R24" s="4">
        <v>2452982</v>
      </c>
      <c r="S24" s="4">
        <v>2422224</v>
      </c>
      <c r="T24" s="4">
        <v>2370690</v>
      </c>
      <c r="U24" s="4">
        <v>1183773</v>
      </c>
      <c r="V24" s="4">
        <v>4302809</v>
      </c>
      <c r="W24" s="4">
        <v>1851289</v>
      </c>
      <c r="X24" s="4">
        <v>1065147</v>
      </c>
      <c r="Y24" s="4">
        <v>994377</v>
      </c>
      <c r="Z24" s="4">
        <v>1074511</v>
      </c>
      <c r="AA24" s="4">
        <v>1128044</v>
      </c>
      <c r="AB24" s="4">
        <v>1257816</v>
      </c>
      <c r="AC24" s="4">
        <v>1053704</v>
      </c>
      <c r="AD24" s="4">
        <v>971030</v>
      </c>
      <c r="AE24" s="4">
        <v>956631</v>
      </c>
    </row>
    <row r="25" spans="1:31" x14ac:dyDescent="0.25">
      <c r="A25" s="3" t="s">
        <v>212</v>
      </c>
      <c r="B25" s="4">
        <v>0</v>
      </c>
      <c r="C25" s="4">
        <v>122</v>
      </c>
      <c r="D25" s="4">
        <v>0</v>
      </c>
      <c r="E25" s="4">
        <v>590</v>
      </c>
      <c r="F25" s="4">
        <v>7650</v>
      </c>
      <c r="G25" s="4">
        <v>3041</v>
      </c>
      <c r="H25" s="4">
        <v>2332</v>
      </c>
      <c r="I25" s="4">
        <v>80446</v>
      </c>
      <c r="J25" s="4">
        <v>10669</v>
      </c>
      <c r="K25" s="4">
        <v>326413</v>
      </c>
      <c r="L25" s="4">
        <v>338502</v>
      </c>
      <c r="M25" s="4">
        <v>328490</v>
      </c>
      <c r="N25" s="4">
        <v>201203</v>
      </c>
      <c r="O25" s="4">
        <v>116341</v>
      </c>
      <c r="P25" s="4">
        <v>332489</v>
      </c>
      <c r="Q25" s="4">
        <v>31952</v>
      </c>
      <c r="R25" s="4">
        <v>61456</v>
      </c>
      <c r="S25" s="4">
        <v>0</v>
      </c>
      <c r="T25" s="4">
        <v>0</v>
      </c>
      <c r="U25" s="4">
        <v>363600</v>
      </c>
      <c r="V25" s="4">
        <v>21</v>
      </c>
      <c r="W25" s="4">
        <v>6239</v>
      </c>
      <c r="X25" s="4">
        <v>0</v>
      </c>
      <c r="Y25" s="4">
        <v>0</v>
      </c>
      <c r="Z25" s="4">
        <v>0</v>
      </c>
      <c r="AA25" s="4">
        <v>0</v>
      </c>
      <c r="AB25" s="4">
        <v>0</v>
      </c>
      <c r="AC25" s="4">
        <v>0</v>
      </c>
      <c r="AD25" s="4">
        <v>0</v>
      </c>
      <c r="AE25" s="4">
        <v>0</v>
      </c>
    </row>
    <row r="26" spans="1:31" x14ac:dyDescent="0.25">
      <c r="A26" s="3" t="s">
        <v>213</v>
      </c>
      <c r="B26" s="4">
        <v>2783670</v>
      </c>
      <c r="C26" s="4">
        <v>2748317</v>
      </c>
      <c r="D26" s="4">
        <v>2856642</v>
      </c>
      <c r="E26" s="4">
        <v>2790964</v>
      </c>
      <c r="F26" s="4">
        <v>2724142</v>
      </c>
      <c r="G26" s="4">
        <v>2836213</v>
      </c>
      <c r="H26" s="4">
        <v>2968820</v>
      </c>
      <c r="I26" s="4">
        <v>2995436</v>
      </c>
      <c r="J26" s="4">
        <v>3433867</v>
      </c>
      <c r="K26" s="4">
        <v>3528957</v>
      </c>
      <c r="L26" s="4">
        <v>3460367</v>
      </c>
      <c r="M26" s="4">
        <v>3559845</v>
      </c>
      <c r="N26" s="4">
        <v>3616457</v>
      </c>
      <c r="O26" s="4">
        <v>3621257</v>
      </c>
      <c r="P26" s="4">
        <v>3824848</v>
      </c>
      <c r="Q26" s="4">
        <v>4097417</v>
      </c>
      <c r="R26" s="4">
        <v>4076315</v>
      </c>
      <c r="S26" s="4">
        <v>4066345</v>
      </c>
      <c r="T26" s="4">
        <v>4105375</v>
      </c>
      <c r="U26" s="4">
        <v>4027082</v>
      </c>
      <c r="V26" s="4">
        <v>3876119</v>
      </c>
      <c r="W26" s="4">
        <v>3456342</v>
      </c>
      <c r="X26" s="4">
        <v>3610145</v>
      </c>
      <c r="Y26" s="4">
        <v>3671022</v>
      </c>
      <c r="Z26" s="4">
        <v>3549908</v>
      </c>
      <c r="AA26" s="4">
        <v>3501391</v>
      </c>
      <c r="AB26" s="4">
        <v>3623984</v>
      </c>
      <c r="AC26" s="4">
        <v>3557268</v>
      </c>
      <c r="AD26" s="4">
        <v>3439712</v>
      </c>
      <c r="AE26" s="4">
        <v>3449968</v>
      </c>
    </row>
    <row r="27" spans="1:31" x14ac:dyDescent="0.25">
      <c r="A27" s="3" t="s">
        <v>214</v>
      </c>
      <c r="B27" s="4">
        <v>78236</v>
      </c>
      <c r="C27" s="4">
        <v>292769</v>
      </c>
      <c r="D27" s="4">
        <v>349362</v>
      </c>
      <c r="E27" s="4">
        <v>561795</v>
      </c>
      <c r="F27" s="4">
        <v>835732</v>
      </c>
      <c r="G27" s="4">
        <v>704881</v>
      </c>
      <c r="H27" s="4">
        <v>833688</v>
      </c>
      <c r="I27" s="4">
        <v>945878</v>
      </c>
      <c r="J27" s="4">
        <v>352039</v>
      </c>
      <c r="K27" s="4">
        <v>501245</v>
      </c>
      <c r="L27" s="4">
        <v>490019</v>
      </c>
      <c r="M27" s="4">
        <v>729808</v>
      </c>
      <c r="N27" s="4">
        <v>910658</v>
      </c>
      <c r="O27" s="4" t="s">
        <v>122</v>
      </c>
      <c r="P27" s="4" t="s">
        <v>122</v>
      </c>
      <c r="Q27" s="4" t="s">
        <v>122</v>
      </c>
      <c r="R27" s="4" t="s">
        <v>122</v>
      </c>
      <c r="S27" s="4" t="s">
        <v>122</v>
      </c>
      <c r="T27" s="4" t="s">
        <v>122</v>
      </c>
      <c r="U27" s="4" t="s">
        <v>122</v>
      </c>
      <c r="V27" s="4" t="s">
        <v>122</v>
      </c>
      <c r="W27" s="4" t="s">
        <v>122</v>
      </c>
      <c r="X27" s="4" t="s">
        <v>122</v>
      </c>
      <c r="Y27" s="4" t="s">
        <v>122</v>
      </c>
      <c r="Z27" s="4" t="s">
        <v>122</v>
      </c>
      <c r="AA27" s="4" t="s">
        <v>122</v>
      </c>
      <c r="AB27" s="4" t="s">
        <v>122</v>
      </c>
      <c r="AC27" s="4" t="s">
        <v>122</v>
      </c>
      <c r="AD27" s="4" t="s">
        <v>122</v>
      </c>
      <c r="AE27" s="4" t="s">
        <v>122</v>
      </c>
    </row>
    <row r="28" spans="1:31" x14ac:dyDescent="0.25">
      <c r="A28" s="3" t="s">
        <v>215</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row>
    <row r="29" spans="1:31" x14ac:dyDescent="0.25">
      <c r="A29" s="21" t="s">
        <v>216</v>
      </c>
      <c r="B29" s="22">
        <v>54950101</v>
      </c>
      <c r="C29" s="22">
        <v>57131167</v>
      </c>
      <c r="D29" s="22">
        <v>56768694</v>
      </c>
      <c r="E29" s="22">
        <v>57990220</v>
      </c>
      <c r="F29" s="22">
        <v>59374987</v>
      </c>
      <c r="G29" s="22">
        <v>59116809</v>
      </c>
      <c r="H29" s="22">
        <v>60193003</v>
      </c>
      <c r="I29" s="22">
        <v>60452829</v>
      </c>
      <c r="J29" s="22">
        <v>59954090</v>
      </c>
      <c r="K29" s="22">
        <v>62082215</v>
      </c>
      <c r="L29" s="22">
        <v>59306672</v>
      </c>
      <c r="M29" s="22">
        <v>61455487</v>
      </c>
      <c r="N29" s="22">
        <v>62618426</v>
      </c>
      <c r="O29" s="22">
        <v>62259516</v>
      </c>
      <c r="P29" s="22">
        <v>64115947</v>
      </c>
      <c r="Q29" s="22">
        <v>62810775</v>
      </c>
      <c r="R29" s="22">
        <v>61872985</v>
      </c>
      <c r="S29" s="22">
        <v>60343426</v>
      </c>
      <c r="T29" s="22">
        <v>58099737</v>
      </c>
      <c r="U29" s="22">
        <v>58407874</v>
      </c>
      <c r="V29" s="22">
        <v>55555255</v>
      </c>
      <c r="W29" s="22">
        <v>54299641</v>
      </c>
      <c r="X29" s="22">
        <v>53665900</v>
      </c>
      <c r="Y29" s="22">
        <v>53124271</v>
      </c>
      <c r="Z29" s="22">
        <v>52353632</v>
      </c>
      <c r="AA29" s="22">
        <v>51694659</v>
      </c>
      <c r="AB29" s="22">
        <v>51017143</v>
      </c>
      <c r="AC29" s="22">
        <v>50637563</v>
      </c>
      <c r="AD29" s="22">
        <v>50174667</v>
      </c>
      <c r="AE29" s="22">
        <v>50907815</v>
      </c>
    </row>
    <row r="30" spans="1:31" x14ac:dyDescent="0.25">
      <c r="A30" s="3" t="s">
        <v>217</v>
      </c>
      <c r="B30" s="4">
        <v>-33422347</v>
      </c>
      <c r="C30" s="4">
        <v>-28978016</v>
      </c>
      <c r="D30" s="4">
        <v>-24420247</v>
      </c>
      <c r="E30" s="4">
        <v>-25023532</v>
      </c>
      <c r="F30" s="4">
        <v>-25950917</v>
      </c>
      <c r="G30" s="4">
        <v>-26575746</v>
      </c>
      <c r="H30" s="4">
        <v>-26060514</v>
      </c>
      <c r="I30" s="4">
        <v>-23801184</v>
      </c>
      <c r="J30" s="4">
        <v>-17462834</v>
      </c>
      <c r="K30" s="4">
        <v>-15563226</v>
      </c>
      <c r="L30" s="4">
        <v>-15428615</v>
      </c>
      <c r="M30" s="4">
        <v>-14772984</v>
      </c>
      <c r="N30" s="4">
        <v>-14607639</v>
      </c>
      <c r="O30" s="4">
        <v>-15965226</v>
      </c>
      <c r="P30" s="4">
        <v>-14023770</v>
      </c>
      <c r="Q30" s="4">
        <v>-14798145</v>
      </c>
      <c r="R30" s="4">
        <v>-13213701</v>
      </c>
      <c r="S30" s="4">
        <v>-17818231</v>
      </c>
      <c r="T30" s="4">
        <v>-18484438</v>
      </c>
      <c r="U30" s="4">
        <v>-17566900</v>
      </c>
      <c r="V30" s="4">
        <v>-13045490</v>
      </c>
      <c r="W30" s="4">
        <v>-6850456</v>
      </c>
      <c r="X30" s="4">
        <v>-6837557</v>
      </c>
      <c r="Y30" s="4">
        <v>-13579111</v>
      </c>
      <c r="Z30" s="4">
        <v>-12908785</v>
      </c>
      <c r="AA30" s="4">
        <v>-12222262</v>
      </c>
      <c r="AB30" s="4">
        <v>-12098282</v>
      </c>
      <c r="AC30" s="4">
        <v>-8890379</v>
      </c>
      <c r="AD30" s="4">
        <v>-6874189</v>
      </c>
      <c r="AE30" s="4">
        <v>-9175323</v>
      </c>
    </row>
    <row r="31" spans="1:31" x14ac:dyDescent="0.25">
      <c r="A31" s="23" t="s">
        <v>218</v>
      </c>
      <c r="B31" s="14">
        <v>0.39</v>
      </c>
      <c r="C31" s="14">
        <v>0.49</v>
      </c>
      <c r="D31" s="14">
        <v>0.56999999999999995</v>
      </c>
      <c r="E31" s="14">
        <v>0.56999999999999995</v>
      </c>
      <c r="F31" s="14">
        <v>0.56000000000000005</v>
      </c>
      <c r="G31" s="14">
        <v>0.55000000000000004</v>
      </c>
      <c r="H31" s="14">
        <v>0.56999999999999995</v>
      </c>
      <c r="I31" s="14">
        <v>0.61</v>
      </c>
      <c r="J31" s="14">
        <v>0.71</v>
      </c>
      <c r="K31" s="14">
        <v>0.75</v>
      </c>
      <c r="L31" s="14">
        <v>0.74</v>
      </c>
      <c r="M31" s="14">
        <v>0.76</v>
      </c>
      <c r="N31" s="14">
        <v>0.77</v>
      </c>
      <c r="O31" s="14">
        <v>0.74</v>
      </c>
      <c r="P31" s="14">
        <v>0.78</v>
      </c>
      <c r="Q31" s="14">
        <v>0.76</v>
      </c>
      <c r="R31" s="14">
        <v>0.79</v>
      </c>
      <c r="S31" s="14">
        <v>0.7</v>
      </c>
      <c r="T31" s="14">
        <v>0.68</v>
      </c>
      <c r="U31" s="14">
        <v>0.7</v>
      </c>
      <c r="V31" s="14">
        <v>0.77</v>
      </c>
      <c r="W31" s="14">
        <v>0.87</v>
      </c>
      <c r="X31" s="14">
        <v>0.87</v>
      </c>
      <c r="Y31" s="14">
        <v>0.74</v>
      </c>
      <c r="Z31" s="14">
        <v>0.75</v>
      </c>
      <c r="AA31" s="14">
        <v>0.76</v>
      </c>
      <c r="AB31" s="14">
        <v>0.76</v>
      </c>
      <c r="AC31" s="14">
        <v>0.82</v>
      </c>
      <c r="AD31" s="14">
        <v>0.86</v>
      </c>
      <c r="AE31" s="14">
        <v>0.82</v>
      </c>
    </row>
    <row r="32" spans="1:31" ht="84" customHeight="1" x14ac:dyDescent="0.25">
      <c r="A32" s="33" t="s">
        <v>219</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row>
    <row r="33" spans="1:31" x14ac:dyDescent="0.25">
      <c r="A33" s="1" t="s">
        <v>284</v>
      </c>
      <c r="B33" s="47">
        <f t="shared" ref="B33:AD33" si="0">B14/B17</f>
        <v>0.39154861607988672</v>
      </c>
      <c r="C33" s="47">
        <f t="shared" si="0"/>
        <v>0.47562273671041938</v>
      </c>
      <c r="D33" s="47">
        <f t="shared" si="0"/>
        <v>0.56728652239207755</v>
      </c>
      <c r="E33" s="47">
        <f t="shared" si="0"/>
        <v>0.55104157218234384</v>
      </c>
      <c r="F33" s="47">
        <f t="shared" si="0"/>
        <v>0.54039538568656864</v>
      </c>
      <c r="G33" s="47">
        <f t="shared" si="0"/>
        <v>0.52639158855817136</v>
      </c>
      <c r="H33" s="47">
        <f t="shared" si="0"/>
        <v>0.54632630639810409</v>
      </c>
      <c r="I33" s="47">
        <f t="shared" si="0"/>
        <v>0.58853194446863688</v>
      </c>
      <c r="J33" s="47">
        <f t="shared" si="0"/>
        <v>0.63473269296556745</v>
      </c>
      <c r="K33" s="47">
        <f t="shared" si="0"/>
        <v>0.68948609517234527</v>
      </c>
      <c r="L33" s="47">
        <f t="shared" si="0"/>
        <v>0.65703654725390759</v>
      </c>
      <c r="M33" s="47">
        <f t="shared" si="0"/>
        <v>0.69164658966903969</v>
      </c>
      <c r="N33" s="47">
        <f t="shared" si="0"/>
        <v>0.75179109420604084</v>
      </c>
      <c r="O33" s="47">
        <f t="shared" si="0"/>
        <v>0.73238242006250098</v>
      </c>
      <c r="P33" s="47">
        <f t="shared" si="0"/>
        <v>0.74108619186424873</v>
      </c>
      <c r="Q33" s="47">
        <f t="shared" si="0"/>
        <v>0.75624736360918965</v>
      </c>
      <c r="R33" s="47">
        <f t="shared" si="0"/>
        <v>0.78200565238609387</v>
      </c>
      <c r="S33" s="47">
        <f t="shared" si="0"/>
        <v>0.69647716057752507</v>
      </c>
      <c r="T33" s="47">
        <f t="shared" si="0"/>
        <v>0.66228239552960455</v>
      </c>
      <c r="U33" s="47">
        <f t="shared" si="0"/>
        <v>0.66254560130026308</v>
      </c>
      <c r="V33" s="47">
        <f t="shared" si="0"/>
        <v>0.73036106125334133</v>
      </c>
      <c r="W33" s="47">
        <f t="shared" si="0"/>
        <v>0.84132442054266987</v>
      </c>
      <c r="X33" s="47">
        <f t="shared" si="0"/>
        <v>0.83787526157205972</v>
      </c>
      <c r="Y33" s="47">
        <f t="shared" si="0"/>
        <v>0.71443837789322329</v>
      </c>
      <c r="Z33" s="47">
        <f t="shared" si="0"/>
        <v>0.71923342395805512</v>
      </c>
      <c r="AA33" s="47">
        <f t="shared" si="0"/>
        <v>0.73390680456950108</v>
      </c>
      <c r="AB33" s="47">
        <f t="shared" si="0"/>
        <v>0.72679897029906204</v>
      </c>
      <c r="AC33" s="47">
        <f t="shared" si="0"/>
        <v>0.79165845718128258</v>
      </c>
      <c r="AD33" s="47">
        <f t="shared" si="0"/>
        <v>0.81753983539143371</v>
      </c>
      <c r="AE33" s="47">
        <f>AE14/AE17</f>
        <v>0.7820216404887933</v>
      </c>
    </row>
  </sheetData>
  <mergeCells count="4">
    <mergeCell ref="A1:AE1"/>
    <mergeCell ref="A2:AE2"/>
    <mergeCell ref="A3:AE3"/>
    <mergeCell ref="A32:AE32"/>
  </mergeCells>
  <pageMargins left="0.75" right="0.75" top="1" bottom="1" header="0.5" footer="0.5"/>
  <pageSetup fitToWidth="100" fitToHeight="10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8"/>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8.7109375" defaultRowHeight="15" x14ac:dyDescent="0.25"/>
  <cols>
    <col min="1" max="1" width="24.5703125" style="1" bestFit="1" customWidth="1"/>
    <col min="2" max="11" width="13.140625" style="1" bestFit="1" customWidth="1"/>
    <col min="12" max="16384" width="8.7109375" style="1"/>
  </cols>
  <sheetData>
    <row r="1" spans="1:11" ht="18" customHeight="1" x14ac:dyDescent="0.25">
      <c r="A1" s="32" t="s">
        <v>220</v>
      </c>
      <c r="B1" s="32"/>
      <c r="C1" s="32"/>
      <c r="D1" s="32"/>
      <c r="E1" s="32"/>
      <c r="F1" s="32"/>
      <c r="G1" s="32"/>
      <c r="H1" s="32"/>
      <c r="I1" s="32"/>
      <c r="J1" s="32"/>
      <c r="K1" s="32"/>
    </row>
    <row r="2" spans="1:11" ht="18" customHeight="1" x14ac:dyDescent="0.25">
      <c r="A2" s="32" t="s">
        <v>1</v>
      </c>
      <c r="B2" s="32"/>
      <c r="C2" s="32"/>
      <c r="D2" s="32"/>
      <c r="E2" s="32"/>
      <c r="F2" s="32"/>
      <c r="G2" s="32"/>
      <c r="H2" s="32"/>
      <c r="I2" s="32"/>
      <c r="J2" s="32"/>
      <c r="K2" s="32"/>
    </row>
    <row r="3" spans="1:11" ht="25.5" x14ac:dyDescent="0.25">
      <c r="A3" s="2" t="s">
        <v>221</v>
      </c>
      <c r="B3" s="2" t="s">
        <v>87</v>
      </c>
      <c r="C3" s="2" t="s">
        <v>88</v>
      </c>
      <c r="D3" s="2" t="s">
        <v>89</v>
      </c>
      <c r="E3" s="2" t="s">
        <v>90</v>
      </c>
      <c r="F3" s="2" t="s">
        <v>91</v>
      </c>
      <c r="G3" s="2" t="s">
        <v>92</v>
      </c>
      <c r="H3" s="2" t="s">
        <v>93</v>
      </c>
      <c r="I3" s="2" t="s">
        <v>94</v>
      </c>
      <c r="J3" s="2" t="s">
        <v>95</v>
      </c>
      <c r="K3" s="2" t="s">
        <v>96</v>
      </c>
    </row>
    <row r="4" spans="1:11" x14ac:dyDescent="0.25">
      <c r="A4" s="12" t="s">
        <v>222</v>
      </c>
      <c r="B4" s="15" t="s">
        <v>2</v>
      </c>
      <c r="C4" s="15" t="s">
        <v>2</v>
      </c>
      <c r="D4" s="15" t="s">
        <v>2</v>
      </c>
      <c r="E4" s="15" t="s">
        <v>2</v>
      </c>
      <c r="F4" s="15" t="s">
        <v>2</v>
      </c>
      <c r="G4" s="15" t="s">
        <v>2</v>
      </c>
      <c r="H4" s="15" t="s">
        <v>2</v>
      </c>
      <c r="I4" s="15" t="s">
        <v>2</v>
      </c>
      <c r="J4" s="15" t="s">
        <v>2</v>
      </c>
      <c r="K4" s="15" t="s">
        <v>2</v>
      </c>
    </row>
    <row r="5" spans="1:11" x14ac:dyDescent="0.25">
      <c r="A5" s="24" t="s">
        <v>223</v>
      </c>
      <c r="B5" s="25">
        <v>1567.482</v>
      </c>
      <c r="C5" s="25">
        <v>1436.633</v>
      </c>
      <c r="D5" s="25">
        <v>1212.395</v>
      </c>
      <c r="E5" s="25">
        <v>949.18399999999997</v>
      </c>
      <c r="F5" s="25">
        <v>814.72</v>
      </c>
      <c r="G5" s="25">
        <v>577.70299999999997</v>
      </c>
      <c r="H5" s="25">
        <v>278.065</v>
      </c>
      <c r="I5" s="25">
        <v>123.77</v>
      </c>
      <c r="J5" s="25">
        <v>59.72</v>
      </c>
      <c r="K5" s="25">
        <v>43.84</v>
      </c>
    </row>
    <row r="6" spans="1:11" x14ac:dyDescent="0.25">
      <c r="A6" s="26" t="s">
        <v>70</v>
      </c>
      <c r="B6" s="27">
        <v>638.09699999999998</v>
      </c>
      <c r="C6" s="27">
        <v>557.80100000000004</v>
      </c>
      <c r="D6" s="27">
        <v>474.33699999999999</v>
      </c>
      <c r="E6" s="27">
        <v>399.839</v>
      </c>
      <c r="F6" s="27">
        <v>245.221</v>
      </c>
      <c r="G6" s="27">
        <v>119.59399999999999</v>
      </c>
      <c r="H6" s="27">
        <v>54.325000000000003</v>
      </c>
      <c r="I6" s="27">
        <v>25.024999999999999</v>
      </c>
      <c r="J6" s="27">
        <v>13.334</v>
      </c>
      <c r="K6" s="27">
        <v>18.957999999999998</v>
      </c>
    </row>
    <row r="7" spans="1:11" x14ac:dyDescent="0.25">
      <c r="A7" s="26" t="s">
        <v>71</v>
      </c>
      <c r="B7" s="27">
        <v>865.36</v>
      </c>
      <c r="C7" s="27">
        <v>826.21</v>
      </c>
      <c r="D7" s="27">
        <v>694.21199999999999</v>
      </c>
      <c r="E7" s="27">
        <v>507.37299999999999</v>
      </c>
      <c r="F7" s="27">
        <v>534.47799999999995</v>
      </c>
      <c r="G7" s="27">
        <v>434.01299999999998</v>
      </c>
      <c r="H7" s="27">
        <v>203.506</v>
      </c>
      <c r="I7" s="27">
        <v>86.325000000000003</v>
      </c>
      <c r="J7" s="27">
        <v>38.241</v>
      </c>
      <c r="K7" s="27">
        <v>23.26</v>
      </c>
    </row>
    <row r="8" spans="1:11" x14ac:dyDescent="0.25">
      <c r="A8" s="26" t="s">
        <v>72</v>
      </c>
      <c r="B8" s="27">
        <v>64.025000000000006</v>
      </c>
      <c r="C8" s="27">
        <v>52.622</v>
      </c>
      <c r="D8" s="27">
        <v>43.845999999999997</v>
      </c>
      <c r="E8" s="27">
        <v>41.972000000000001</v>
      </c>
      <c r="F8" s="27">
        <v>35.021000000000001</v>
      </c>
      <c r="G8" s="27">
        <v>24.096</v>
      </c>
      <c r="H8" s="27">
        <v>20.234000000000002</v>
      </c>
      <c r="I8" s="27">
        <v>12.398</v>
      </c>
      <c r="J8" s="27">
        <v>8.1329999999999991</v>
      </c>
      <c r="K8" s="27">
        <v>1.617</v>
      </c>
    </row>
    <row r="9" spans="1:11" x14ac:dyDescent="0.25">
      <c r="A9" s="26" t="s">
        <v>73</v>
      </c>
      <c r="B9" s="27">
        <v>0</v>
      </c>
      <c r="C9" s="27">
        <v>0</v>
      </c>
      <c r="D9" s="27">
        <v>0</v>
      </c>
      <c r="E9" s="27">
        <v>0</v>
      </c>
      <c r="F9" s="27">
        <v>0</v>
      </c>
      <c r="G9" s="27" t="s">
        <v>122</v>
      </c>
      <c r="H9" s="27" t="s">
        <v>122</v>
      </c>
      <c r="I9" s="27">
        <v>0</v>
      </c>
      <c r="J9" s="27">
        <v>0</v>
      </c>
      <c r="K9" s="27">
        <v>0</v>
      </c>
    </row>
    <row r="10" spans="1:11" x14ac:dyDescent="0.25">
      <c r="A10" s="3" t="s">
        <v>224</v>
      </c>
      <c r="B10" s="4">
        <v>99531</v>
      </c>
      <c r="C10" s="4">
        <v>89946</v>
      </c>
      <c r="D10" s="4">
        <v>77329</v>
      </c>
      <c r="E10" s="4">
        <v>66341</v>
      </c>
      <c r="F10" s="4">
        <v>42811</v>
      </c>
      <c r="G10" s="4">
        <v>21628</v>
      </c>
      <c r="H10" s="4">
        <v>11468</v>
      </c>
      <c r="I10" s="4">
        <v>6109</v>
      </c>
      <c r="J10" s="4">
        <v>3886</v>
      </c>
      <c r="K10" s="4">
        <v>2829</v>
      </c>
    </row>
    <row r="11" spans="1:11" x14ac:dyDescent="0.25">
      <c r="A11" s="5" t="s">
        <v>70</v>
      </c>
      <c r="B11" s="6">
        <v>94960</v>
      </c>
      <c r="C11" s="6">
        <v>83427</v>
      </c>
      <c r="D11" s="6">
        <v>71915</v>
      </c>
      <c r="E11" s="6">
        <v>61553</v>
      </c>
      <c r="F11" s="6">
        <v>39030</v>
      </c>
      <c r="G11" s="6">
        <v>19246</v>
      </c>
      <c r="H11" s="6">
        <v>9742</v>
      </c>
      <c r="I11" s="6">
        <v>4884</v>
      </c>
      <c r="J11" s="6">
        <v>2997</v>
      </c>
      <c r="K11" s="6">
        <v>2142</v>
      </c>
    </row>
    <row r="12" spans="1:11" x14ac:dyDescent="0.25">
      <c r="A12" s="5" t="s">
        <v>71</v>
      </c>
      <c r="B12" s="6">
        <v>4334</v>
      </c>
      <c r="C12" s="6">
        <v>6302</v>
      </c>
      <c r="D12" s="6">
        <v>5203</v>
      </c>
      <c r="E12" s="6">
        <v>4568</v>
      </c>
      <c r="F12" s="6">
        <v>3588</v>
      </c>
      <c r="G12" s="6">
        <v>2221</v>
      </c>
      <c r="H12" s="6">
        <v>1581</v>
      </c>
      <c r="I12" s="6">
        <v>1104</v>
      </c>
      <c r="J12" s="6">
        <v>793</v>
      </c>
      <c r="K12" s="6">
        <v>662</v>
      </c>
    </row>
    <row r="13" spans="1:11" x14ac:dyDescent="0.25">
      <c r="A13" s="5" t="s">
        <v>72</v>
      </c>
      <c r="B13" s="6">
        <v>237</v>
      </c>
      <c r="C13" s="6">
        <v>217</v>
      </c>
      <c r="D13" s="6">
        <v>211</v>
      </c>
      <c r="E13" s="6">
        <v>220</v>
      </c>
      <c r="F13" s="6">
        <v>193</v>
      </c>
      <c r="G13" s="6">
        <v>161</v>
      </c>
      <c r="H13" s="6">
        <v>145</v>
      </c>
      <c r="I13" s="6">
        <v>121</v>
      </c>
      <c r="J13" s="6">
        <v>96</v>
      </c>
      <c r="K13" s="6">
        <v>25</v>
      </c>
    </row>
    <row r="14" spans="1:11" x14ac:dyDescent="0.25">
      <c r="A14" s="5" t="s">
        <v>73</v>
      </c>
      <c r="B14" s="6">
        <v>0</v>
      </c>
      <c r="C14" s="6">
        <v>0</v>
      </c>
      <c r="D14" s="6">
        <v>0</v>
      </c>
      <c r="E14" s="6">
        <v>0</v>
      </c>
      <c r="F14" s="6">
        <v>0</v>
      </c>
      <c r="G14" s="6" t="s">
        <v>122</v>
      </c>
      <c r="H14" s="6" t="s">
        <v>122</v>
      </c>
      <c r="I14" s="6">
        <v>0</v>
      </c>
      <c r="J14" s="6">
        <v>0</v>
      </c>
      <c r="K14" s="6">
        <v>0</v>
      </c>
    </row>
    <row r="15" spans="1:11" x14ac:dyDescent="0.25">
      <c r="A15" s="12" t="s">
        <v>135</v>
      </c>
      <c r="B15" s="15" t="s">
        <v>2</v>
      </c>
      <c r="C15" s="15" t="s">
        <v>2</v>
      </c>
      <c r="D15" s="15" t="s">
        <v>2</v>
      </c>
      <c r="E15" s="15" t="s">
        <v>2</v>
      </c>
      <c r="F15" s="15" t="s">
        <v>2</v>
      </c>
      <c r="G15" s="15" t="s">
        <v>2</v>
      </c>
      <c r="H15" s="15" t="s">
        <v>2</v>
      </c>
      <c r="I15" s="15" t="s">
        <v>2</v>
      </c>
      <c r="J15" s="15" t="s">
        <v>2</v>
      </c>
      <c r="K15" s="15" t="s">
        <v>2</v>
      </c>
    </row>
    <row r="16" spans="1:11" x14ac:dyDescent="0.25">
      <c r="A16" s="24" t="s">
        <v>223</v>
      </c>
      <c r="B16" s="25">
        <v>61.360999999999997</v>
      </c>
      <c r="C16" s="25">
        <v>58.59</v>
      </c>
      <c r="D16" s="25">
        <v>57.012</v>
      </c>
      <c r="E16" s="25">
        <v>52.076999999999998</v>
      </c>
      <c r="F16" s="25">
        <v>44.222000000000001</v>
      </c>
      <c r="G16" s="25">
        <v>45.033000000000001</v>
      </c>
      <c r="H16" s="25">
        <v>36.786000000000001</v>
      </c>
      <c r="I16" s="25">
        <v>34.161000000000001</v>
      </c>
      <c r="J16" s="25">
        <v>12.917</v>
      </c>
      <c r="K16" s="25">
        <v>7.492</v>
      </c>
    </row>
    <row r="17" spans="1:11" x14ac:dyDescent="0.25">
      <c r="A17" s="26" t="s">
        <v>70</v>
      </c>
      <c r="B17" s="27">
        <v>0.49099999999999999</v>
      </c>
      <c r="C17" s="27">
        <v>0.55900000000000005</v>
      </c>
      <c r="D17" s="27">
        <v>0.5</v>
      </c>
      <c r="E17" s="27">
        <v>0.435</v>
      </c>
      <c r="F17" s="27">
        <v>0.41199999999999998</v>
      </c>
      <c r="G17" s="27">
        <v>0.42299999999999999</v>
      </c>
      <c r="H17" s="27">
        <v>0.39700000000000002</v>
      </c>
      <c r="I17" s="27">
        <v>0.377</v>
      </c>
      <c r="J17" s="27">
        <v>0.36199999999999999</v>
      </c>
      <c r="K17" s="27">
        <v>0.252</v>
      </c>
    </row>
    <row r="18" spans="1:11" x14ac:dyDescent="0.25">
      <c r="A18" s="26" t="s">
        <v>71</v>
      </c>
      <c r="B18" s="27">
        <v>58.002000000000002</v>
      </c>
      <c r="C18" s="27">
        <v>55.162999999999997</v>
      </c>
      <c r="D18" s="27">
        <v>52.889000000000003</v>
      </c>
      <c r="E18" s="27">
        <v>47.125999999999998</v>
      </c>
      <c r="F18" s="27">
        <v>42.548999999999999</v>
      </c>
      <c r="G18" s="27">
        <v>43.348999999999997</v>
      </c>
      <c r="H18" s="27">
        <v>35.128</v>
      </c>
      <c r="I18" s="27">
        <v>28.667999999999999</v>
      </c>
      <c r="J18" s="27">
        <v>9.0890000000000004</v>
      </c>
      <c r="K18" s="27">
        <v>5.98</v>
      </c>
    </row>
    <row r="19" spans="1:11" x14ac:dyDescent="0.25">
      <c r="A19" s="26" t="s">
        <v>72</v>
      </c>
      <c r="B19" s="27">
        <v>2.8679999999999999</v>
      </c>
      <c r="C19" s="27">
        <v>2.8679999999999999</v>
      </c>
      <c r="D19" s="27">
        <v>3.6230000000000002</v>
      </c>
      <c r="E19" s="27">
        <v>4.516</v>
      </c>
      <c r="F19" s="27">
        <v>1.2609999999999999</v>
      </c>
      <c r="G19" s="27">
        <v>1.2609999999999999</v>
      </c>
      <c r="H19" s="27">
        <v>1.2609999999999999</v>
      </c>
      <c r="I19" s="27">
        <v>5.1159999999999997</v>
      </c>
      <c r="J19" s="27">
        <v>3.4660000000000002</v>
      </c>
      <c r="K19" s="27">
        <v>1.26</v>
      </c>
    </row>
    <row r="20" spans="1:11" x14ac:dyDescent="0.25">
      <c r="A20" s="26" t="s">
        <v>73</v>
      </c>
      <c r="B20" s="27" t="s">
        <v>122</v>
      </c>
      <c r="C20" s="27">
        <v>0</v>
      </c>
      <c r="D20" s="27">
        <v>0</v>
      </c>
      <c r="E20" s="27">
        <v>0</v>
      </c>
      <c r="F20" s="27" t="s">
        <v>122</v>
      </c>
      <c r="G20" s="27" t="s">
        <v>122</v>
      </c>
      <c r="H20" s="27" t="s">
        <v>122</v>
      </c>
      <c r="I20" s="27">
        <v>0</v>
      </c>
      <c r="J20" s="27">
        <v>0</v>
      </c>
      <c r="K20" s="27">
        <v>0</v>
      </c>
    </row>
    <row r="21" spans="1:11" x14ac:dyDescent="0.25">
      <c r="A21" s="3" t="s">
        <v>224</v>
      </c>
      <c r="B21" s="4">
        <v>165</v>
      </c>
      <c r="C21" s="4">
        <v>168</v>
      </c>
      <c r="D21" s="4">
        <v>156</v>
      </c>
      <c r="E21" s="4">
        <v>131</v>
      </c>
      <c r="F21" s="4">
        <v>123</v>
      </c>
      <c r="G21" s="4">
        <v>128</v>
      </c>
      <c r="H21" s="4">
        <v>120</v>
      </c>
      <c r="I21" s="4">
        <v>125</v>
      </c>
      <c r="J21" s="4">
        <v>99</v>
      </c>
      <c r="K21" s="4">
        <v>78</v>
      </c>
    </row>
    <row r="22" spans="1:11" x14ac:dyDescent="0.25">
      <c r="A22" s="5" t="s">
        <v>70</v>
      </c>
      <c r="B22" s="6">
        <v>77</v>
      </c>
      <c r="C22" s="6">
        <v>81</v>
      </c>
      <c r="D22" s="6">
        <v>73</v>
      </c>
      <c r="E22" s="6">
        <v>61</v>
      </c>
      <c r="F22" s="6">
        <v>59</v>
      </c>
      <c r="G22" s="6">
        <v>61</v>
      </c>
      <c r="H22" s="6">
        <v>59</v>
      </c>
      <c r="I22" s="6">
        <v>67</v>
      </c>
      <c r="J22" s="6">
        <v>59</v>
      </c>
      <c r="K22" s="6">
        <v>42</v>
      </c>
    </row>
    <row r="23" spans="1:11" x14ac:dyDescent="0.25">
      <c r="A23" s="5" t="s">
        <v>71</v>
      </c>
      <c r="B23" s="6">
        <v>80</v>
      </c>
      <c r="C23" s="6">
        <v>79</v>
      </c>
      <c r="D23" s="6">
        <v>75</v>
      </c>
      <c r="E23" s="6">
        <v>65</v>
      </c>
      <c r="F23" s="6">
        <v>61</v>
      </c>
      <c r="G23" s="6">
        <v>64</v>
      </c>
      <c r="H23" s="6">
        <v>58</v>
      </c>
      <c r="I23" s="6">
        <v>52</v>
      </c>
      <c r="J23" s="6">
        <v>35</v>
      </c>
      <c r="K23" s="6">
        <v>34</v>
      </c>
    </row>
    <row r="24" spans="1:11" x14ac:dyDescent="0.25">
      <c r="A24" s="5" t="s">
        <v>72</v>
      </c>
      <c r="B24" s="6">
        <v>8</v>
      </c>
      <c r="C24" s="6">
        <v>8</v>
      </c>
      <c r="D24" s="6">
        <v>8</v>
      </c>
      <c r="E24" s="6">
        <v>5</v>
      </c>
      <c r="F24" s="6">
        <v>3</v>
      </c>
      <c r="G24" s="6">
        <v>3</v>
      </c>
      <c r="H24" s="6">
        <v>3</v>
      </c>
      <c r="I24" s="6">
        <v>6</v>
      </c>
      <c r="J24" s="6">
        <v>5</v>
      </c>
      <c r="K24" s="6">
        <v>2</v>
      </c>
    </row>
    <row r="25" spans="1:11" x14ac:dyDescent="0.25">
      <c r="A25" s="5" t="s">
        <v>73</v>
      </c>
      <c r="B25" s="6" t="s">
        <v>122</v>
      </c>
      <c r="C25" s="6">
        <v>0</v>
      </c>
      <c r="D25" s="6">
        <v>0</v>
      </c>
      <c r="E25" s="6">
        <v>0</v>
      </c>
      <c r="F25" s="6" t="s">
        <v>122</v>
      </c>
      <c r="G25" s="6" t="s">
        <v>122</v>
      </c>
      <c r="H25" s="6" t="s">
        <v>122</v>
      </c>
      <c r="I25" s="6">
        <v>0</v>
      </c>
      <c r="J25" s="6">
        <v>0</v>
      </c>
      <c r="K25" s="6">
        <v>0</v>
      </c>
    </row>
    <row r="26" spans="1:11" x14ac:dyDescent="0.25">
      <c r="A26" s="12" t="s">
        <v>60</v>
      </c>
      <c r="B26" s="15" t="s">
        <v>2</v>
      </c>
      <c r="C26" s="15" t="s">
        <v>2</v>
      </c>
      <c r="D26" s="15" t="s">
        <v>2</v>
      </c>
      <c r="E26" s="15" t="s">
        <v>2</v>
      </c>
      <c r="F26" s="15" t="s">
        <v>2</v>
      </c>
      <c r="G26" s="15" t="s">
        <v>2</v>
      </c>
      <c r="H26" s="15" t="s">
        <v>2</v>
      </c>
      <c r="I26" s="15" t="s">
        <v>2</v>
      </c>
      <c r="J26" s="15" t="s">
        <v>2</v>
      </c>
      <c r="K26" s="15" t="s">
        <v>2</v>
      </c>
    </row>
    <row r="27" spans="1:11" x14ac:dyDescent="0.25">
      <c r="A27" s="24" t="s">
        <v>223</v>
      </c>
      <c r="B27" s="25">
        <v>32.478000000000002</v>
      </c>
      <c r="C27" s="25">
        <v>30.946000000000002</v>
      </c>
      <c r="D27" s="25">
        <v>11.263</v>
      </c>
      <c r="E27" s="25">
        <v>17.045999999999999</v>
      </c>
      <c r="F27" s="25">
        <v>16.937999999999999</v>
      </c>
      <c r="G27" s="25">
        <v>11.308999999999999</v>
      </c>
      <c r="H27" s="25">
        <v>9.5389999999999997</v>
      </c>
      <c r="I27" s="25">
        <v>7.6379999999999999</v>
      </c>
      <c r="J27" s="25">
        <v>6.7469999999999999</v>
      </c>
      <c r="K27" s="25">
        <v>7.8140000000000001</v>
      </c>
    </row>
    <row r="28" spans="1:11" x14ac:dyDescent="0.25">
      <c r="A28" s="26" t="s">
        <v>70</v>
      </c>
      <c r="B28" s="27">
        <v>0.36899999999999999</v>
      </c>
      <c r="C28" s="27">
        <v>0.54600000000000004</v>
      </c>
      <c r="D28" s="27">
        <v>0.50600000000000001</v>
      </c>
      <c r="E28" s="27">
        <v>0.91400000000000003</v>
      </c>
      <c r="F28" s="27">
        <v>0.82099999999999995</v>
      </c>
      <c r="G28" s="27">
        <v>0.78200000000000003</v>
      </c>
      <c r="H28" s="27">
        <v>0.47299999999999998</v>
      </c>
      <c r="I28" s="27">
        <v>0.71499999999999997</v>
      </c>
      <c r="J28" s="27">
        <v>0.224</v>
      </c>
      <c r="K28" s="27">
        <v>0.35399999999999998</v>
      </c>
    </row>
    <row r="29" spans="1:11" x14ac:dyDescent="0.25">
      <c r="A29" s="26" t="s">
        <v>71</v>
      </c>
      <c r="B29" s="27">
        <v>30.109000000000002</v>
      </c>
      <c r="C29" s="27">
        <v>28.4</v>
      </c>
      <c r="D29" s="27">
        <v>10.757</v>
      </c>
      <c r="E29" s="27">
        <v>13.298999999999999</v>
      </c>
      <c r="F29" s="27">
        <v>13.224</v>
      </c>
      <c r="G29" s="27">
        <v>6.4269999999999996</v>
      </c>
      <c r="H29" s="27">
        <v>4.4269999999999996</v>
      </c>
      <c r="I29" s="27">
        <v>5.2690000000000001</v>
      </c>
      <c r="J29" s="27">
        <v>5.9109999999999996</v>
      </c>
      <c r="K29" s="27">
        <v>7.43</v>
      </c>
    </row>
    <row r="30" spans="1:11" x14ac:dyDescent="0.25">
      <c r="A30" s="26" t="s">
        <v>72</v>
      </c>
      <c r="B30" s="27">
        <v>2</v>
      </c>
      <c r="C30" s="27">
        <v>2</v>
      </c>
      <c r="D30" s="27">
        <v>0</v>
      </c>
      <c r="E30" s="27">
        <v>2.8330000000000002</v>
      </c>
      <c r="F30" s="27">
        <v>2.8929999999999998</v>
      </c>
      <c r="G30" s="27">
        <v>4.0999999999999996</v>
      </c>
      <c r="H30" s="27">
        <v>4.6390000000000002</v>
      </c>
      <c r="I30" s="27">
        <v>1.6539999999999999</v>
      </c>
      <c r="J30" s="27">
        <v>0.61199999999999999</v>
      </c>
      <c r="K30" s="27">
        <v>0.03</v>
      </c>
    </row>
    <row r="31" spans="1:11" x14ac:dyDescent="0.25">
      <c r="A31" s="26" t="s">
        <v>73</v>
      </c>
      <c r="B31" s="27" t="s">
        <v>122</v>
      </c>
      <c r="C31" s="27">
        <v>0</v>
      </c>
      <c r="D31" s="27">
        <v>0</v>
      </c>
      <c r="E31" s="27">
        <v>0</v>
      </c>
      <c r="F31" s="27" t="s">
        <v>122</v>
      </c>
      <c r="G31" s="27" t="s">
        <v>122</v>
      </c>
      <c r="H31" s="27" t="s">
        <v>122</v>
      </c>
      <c r="I31" s="27">
        <v>0</v>
      </c>
      <c r="J31" s="27">
        <v>0</v>
      </c>
      <c r="K31" s="27">
        <v>0</v>
      </c>
    </row>
    <row r="32" spans="1:11" x14ac:dyDescent="0.25">
      <c r="A32" s="3" t="s">
        <v>224</v>
      </c>
      <c r="B32" s="4">
        <v>148</v>
      </c>
      <c r="C32" s="4">
        <v>134</v>
      </c>
      <c r="D32" s="4">
        <v>119</v>
      </c>
      <c r="E32" s="4">
        <v>282</v>
      </c>
      <c r="F32" s="4">
        <v>244</v>
      </c>
      <c r="G32" s="4">
        <v>237</v>
      </c>
      <c r="H32" s="4">
        <v>217</v>
      </c>
      <c r="I32" s="4">
        <v>216</v>
      </c>
      <c r="J32" s="4">
        <v>146</v>
      </c>
      <c r="K32" s="4">
        <v>168</v>
      </c>
    </row>
    <row r="33" spans="1:11" x14ac:dyDescent="0.25">
      <c r="A33" s="5" t="s">
        <v>70</v>
      </c>
      <c r="B33" s="6">
        <v>105</v>
      </c>
      <c r="C33" s="6">
        <v>98</v>
      </c>
      <c r="D33" s="6">
        <v>91</v>
      </c>
      <c r="E33" s="6">
        <v>199</v>
      </c>
      <c r="F33" s="6">
        <v>184</v>
      </c>
      <c r="G33" s="6">
        <v>178</v>
      </c>
      <c r="H33" s="6">
        <v>166</v>
      </c>
      <c r="I33" s="6">
        <v>165</v>
      </c>
      <c r="J33" s="6">
        <v>101</v>
      </c>
      <c r="K33" s="6">
        <v>95</v>
      </c>
    </row>
    <row r="34" spans="1:11" x14ac:dyDescent="0.25">
      <c r="A34" s="5" t="s">
        <v>71</v>
      </c>
      <c r="B34" s="6">
        <v>42</v>
      </c>
      <c r="C34" s="6">
        <v>35</v>
      </c>
      <c r="D34" s="6">
        <v>28</v>
      </c>
      <c r="E34" s="6">
        <v>50</v>
      </c>
      <c r="F34" s="6">
        <v>45</v>
      </c>
      <c r="G34" s="6">
        <v>39</v>
      </c>
      <c r="H34" s="6">
        <v>32</v>
      </c>
      <c r="I34" s="6">
        <v>34</v>
      </c>
      <c r="J34" s="6">
        <v>31</v>
      </c>
      <c r="K34" s="6">
        <v>71</v>
      </c>
    </row>
    <row r="35" spans="1:11" x14ac:dyDescent="0.25">
      <c r="A35" s="5" t="s">
        <v>72</v>
      </c>
      <c r="B35" s="6">
        <v>1</v>
      </c>
      <c r="C35" s="6">
        <v>1</v>
      </c>
      <c r="D35" s="6">
        <v>0</v>
      </c>
      <c r="E35" s="6">
        <v>33</v>
      </c>
      <c r="F35" s="6">
        <v>15</v>
      </c>
      <c r="G35" s="6">
        <v>20</v>
      </c>
      <c r="H35" s="6">
        <v>19</v>
      </c>
      <c r="I35" s="6">
        <v>17</v>
      </c>
      <c r="J35" s="6">
        <v>14</v>
      </c>
      <c r="K35" s="6">
        <v>2</v>
      </c>
    </row>
    <row r="36" spans="1:11" x14ac:dyDescent="0.25">
      <c r="A36" s="5" t="s">
        <v>73</v>
      </c>
      <c r="B36" s="6" t="s">
        <v>122</v>
      </c>
      <c r="C36" s="6">
        <v>0</v>
      </c>
      <c r="D36" s="6">
        <v>0</v>
      </c>
      <c r="E36" s="6">
        <v>0</v>
      </c>
      <c r="F36" s="6" t="s">
        <v>122</v>
      </c>
      <c r="G36" s="6" t="s">
        <v>122</v>
      </c>
      <c r="H36" s="6" t="s">
        <v>122</v>
      </c>
      <c r="I36" s="6">
        <v>0</v>
      </c>
      <c r="J36" s="6">
        <v>0</v>
      </c>
      <c r="K36" s="6">
        <v>0</v>
      </c>
    </row>
    <row r="37" spans="1:11" x14ac:dyDescent="0.25">
      <c r="A37" s="12" t="s">
        <v>225</v>
      </c>
      <c r="B37" s="15" t="s">
        <v>2</v>
      </c>
      <c r="C37" s="15" t="s">
        <v>2</v>
      </c>
      <c r="D37" s="15" t="s">
        <v>2</v>
      </c>
      <c r="E37" s="15" t="s">
        <v>2</v>
      </c>
      <c r="F37" s="15" t="s">
        <v>2</v>
      </c>
      <c r="G37" s="15" t="s">
        <v>2</v>
      </c>
      <c r="H37" s="15" t="s">
        <v>2</v>
      </c>
      <c r="I37" s="15" t="s">
        <v>2</v>
      </c>
      <c r="J37" s="15" t="s">
        <v>2</v>
      </c>
      <c r="K37" s="15" t="s">
        <v>2</v>
      </c>
    </row>
    <row r="38" spans="1:11" x14ac:dyDescent="0.25">
      <c r="A38" s="24" t="s">
        <v>223</v>
      </c>
      <c r="B38" s="25">
        <v>2015.3789999999999</v>
      </c>
      <c r="C38" s="25">
        <v>1859.8630000000001</v>
      </c>
      <c r="D38" s="25">
        <v>1574.537</v>
      </c>
      <c r="E38" s="25">
        <v>1201.222</v>
      </c>
      <c r="F38" s="25">
        <v>875.88</v>
      </c>
      <c r="G38" s="25">
        <v>634.04499999999996</v>
      </c>
      <c r="H38" s="25">
        <v>324.39</v>
      </c>
      <c r="I38" s="25">
        <v>165.547</v>
      </c>
      <c r="J38" s="25">
        <v>79.372</v>
      </c>
      <c r="K38" s="25">
        <v>61.756999999999998</v>
      </c>
    </row>
    <row r="39" spans="1:11" x14ac:dyDescent="0.25">
      <c r="A39" s="26" t="s">
        <v>70</v>
      </c>
      <c r="B39" s="27">
        <v>639.15599999999995</v>
      </c>
      <c r="C39" s="27">
        <v>559.08900000000006</v>
      </c>
      <c r="D39" s="27">
        <v>475.49</v>
      </c>
      <c r="E39" s="27">
        <v>401.26799999999997</v>
      </c>
      <c r="F39" s="27">
        <v>246.45400000000001</v>
      </c>
      <c r="G39" s="27">
        <v>120.79900000000001</v>
      </c>
      <c r="H39" s="27">
        <v>55.195</v>
      </c>
      <c r="I39" s="27">
        <v>26.117000000000001</v>
      </c>
      <c r="J39" s="27">
        <v>13.92</v>
      </c>
      <c r="K39" s="27">
        <v>21.565000000000001</v>
      </c>
    </row>
    <row r="40" spans="1:11" x14ac:dyDescent="0.25">
      <c r="A40" s="26" t="s">
        <v>71</v>
      </c>
      <c r="B40" s="27">
        <v>1307.33</v>
      </c>
      <c r="C40" s="27">
        <v>1243.2840000000001</v>
      </c>
      <c r="D40" s="27">
        <v>1051.578</v>
      </c>
      <c r="E40" s="27">
        <v>750.45699999999999</v>
      </c>
      <c r="F40" s="27">
        <v>590.25099999999998</v>
      </c>
      <c r="G40" s="27">
        <v>483.78899999999999</v>
      </c>
      <c r="H40" s="27">
        <v>243.06100000000001</v>
      </c>
      <c r="I40" s="27">
        <v>120.262</v>
      </c>
      <c r="J40" s="27">
        <v>53.241</v>
      </c>
      <c r="K40" s="27">
        <v>36.865000000000002</v>
      </c>
    </row>
    <row r="41" spans="1:11" x14ac:dyDescent="0.25">
      <c r="A41" s="26" t="s">
        <v>72</v>
      </c>
      <c r="B41" s="27">
        <v>68.893000000000001</v>
      </c>
      <c r="C41" s="27">
        <v>57.49</v>
      </c>
      <c r="D41" s="27">
        <v>47.469000000000001</v>
      </c>
      <c r="E41" s="27">
        <v>49.497</v>
      </c>
      <c r="F41" s="27">
        <v>39.174999999999997</v>
      </c>
      <c r="G41" s="27">
        <v>29.457000000000001</v>
      </c>
      <c r="H41" s="27">
        <v>26.134</v>
      </c>
      <c r="I41" s="27">
        <v>19.167999999999999</v>
      </c>
      <c r="J41" s="27">
        <v>12.211</v>
      </c>
      <c r="K41" s="27">
        <v>3.327</v>
      </c>
    </row>
    <row r="42" spans="1:11" x14ac:dyDescent="0.25">
      <c r="A42" s="26" t="s">
        <v>73</v>
      </c>
      <c r="B42" s="27">
        <v>0</v>
      </c>
      <c r="C42" s="27">
        <v>0</v>
      </c>
      <c r="D42" s="27">
        <v>0</v>
      </c>
      <c r="E42" s="27">
        <v>0</v>
      </c>
      <c r="F42" s="27">
        <v>0</v>
      </c>
      <c r="G42" s="27">
        <v>0</v>
      </c>
      <c r="H42" s="27">
        <v>0</v>
      </c>
      <c r="I42" s="27">
        <v>0</v>
      </c>
      <c r="J42" s="27">
        <v>0</v>
      </c>
      <c r="K42" s="27">
        <v>0</v>
      </c>
    </row>
    <row r="43" spans="1:11" x14ac:dyDescent="0.25">
      <c r="A43" s="3" t="s">
        <v>224</v>
      </c>
      <c r="B43" s="4">
        <v>100271</v>
      </c>
      <c r="C43" s="4">
        <v>90622</v>
      </c>
      <c r="D43" s="4">
        <v>77924</v>
      </c>
      <c r="E43" s="4">
        <v>66774</v>
      </c>
      <c r="F43" s="4">
        <v>43178</v>
      </c>
      <c r="G43" s="4">
        <v>21993</v>
      </c>
      <c r="H43" s="4">
        <v>11805</v>
      </c>
      <c r="I43" s="4">
        <v>6450</v>
      </c>
      <c r="J43" s="4">
        <v>4131</v>
      </c>
      <c r="K43" s="4">
        <v>3081</v>
      </c>
    </row>
    <row r="44" spans="1:11" x14ac:dyDescent="0.25">
      <c r="A44" s="5" t="s">
        <v>70</v>
      </c>
      <c r="B44" s="6">
        <v>95163</v>
      </c>
      <c r="C44" s="6">
        <v>83624</v>
      </c>
      <c r="D44" s="6">
        <v>72093</v>
      </c>
      <c r="E44" s="6">
        <v>61820</v>
      </c>
      <c r="F44" s="6">
        <v>39273</v>
      </c>
      <c r="G44" s="6">
        <v>19485</v>
      </c>
      <c r="H44" s="6">
        <v>9967</v>
      </c>
      <c r="I44" s="6">
        <v>5116</v>
      </c>
      <c r="J44" s="6">
        <v>3157</v>
      </c>
      <c r="K44" s="6">
        <v>2281</v>
      </c>
    </row>
    <row r="45" spans="1:11" x14ac:dyDescent="0.25">
      <c r="A45" s="5" t="s">
        <v>71</v>
      </c>
      <c r="B45" s="6">
        <v>4862</v>
      </c>
      <c r="C45" s="6">
        <v>6772</v>
      </c>
      <c r="D45" s="6">
        <v>5612</v>
      </c>
      <c r="E45" s="6">
        <v>4696</v>
      </c>
      <c r="F45" s="6">
        <v>3694</v>
      </c>
      <c r="G45" s="6">
        <v>2324</v>
      </c>
      <c r="H45" s="6">
        <v>1671</v>
      </c>
      <c r="I45" s="6">
        <v>1190</v>
      </c>
      <c r="J45" s="6">
        <v>859</v>
      </c>
      <c r="K45" s="6">
        <v>770</v>
      </c>
    </row>
    <row r="46" spans="1:11" x14ac:dyDescent="0.25">
      <c r="A46" s="5" t="s">
        <v>72</v>
      </c>
      <c r="B46" s="6">
        <v>246</v>
      </c>
      <c r="C46" s="6">
        <v>226</v>
      </c>
      <c r="D46" s="6">
        <v>219</v>
      </c>
      <c r="E46" s="6">
        <v>258</v>
      </c>
      <c r="F46" s="6">
        <v>211</v>
      </c>
      <c r="G46" s="6">
        <v>184</v>
      </c>
      <c r="H46" s="6">
        <v>167</v>
      </c>
      <c r="I46" s="6">
        <v>144</v>
      </c>
      <c r="J46" s="6">
        <v>115</v>
      </c>
      <c r="K46" s="6">
        <v>30</v>
      </c>
    </row>
    <row r="47" spans="1:11" x14ac:dyDescent="0.25">
      <c r="A47" s="5" t="s">
        <v>73</v>
      </c>
      <c r="B47" s="6">
        <v>0</v>
      </c>
      <c r="C47" s="6">
        <v>0</v>
      </c>
      <c r="D47" s="6">
        <v>0</v>
      </c>
      <c r="E47" s="6">
        <v>0</v>
      </c>
      <c r="F47" s="6">
        <v>0</v>
      </c>
      <c r="G47" s="6">
        <v>0</v>
      </c>
      <c r="H47" s="6">
        <v>0</v>
      </c>
      <c r="I47" s="6">
        <v>0</v>
      </c>
      <c r="J47" s="6">
        <v>0</v>
      </c>
      <c r="K47" s="6">
        <v>0</v>
      </c>
    </row>
    <row r="48" spans="1:11" ht="12.95" customHeight="1" x14ac:dyDescent="0.25">
      <c r="A48" s="33" t="s">
        <v>84</v>
      </c>
      <c r="B48" s="33"/>
      <c r="C48" s="33"/>
      <c r="D48" s="33"/>
      <c r="E48" s="33"/>
      <c r="F48" s="33"/>
      <c r="G48" s="33"/>
      <c r="H48" s="33"/>
      <c r="I48" s="33"/>
      <c r="J48" s="33"/>
      <c r="K48" s="33"/>
    </row>
  </sheetData>
  <mergeCells count="3">
    <mergeCell ref="A1:K1"/>
    <mergeCell ref="A2:K2"/>
    <mergeCell ref="A48:K48"/>
  </mergeCells>
  <pageMargins left="0.75" right="0.75" top="1" bottom="1" header="0.5" footer="0.5"/>
  <pageSetup fitToWidth="100" fitToHeight="100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24"/>
  <sheetViews>
    <sheetView zoomScale="85" workbookViewId="0">
      <pane xSplit="1" topLeftCell="B1" activePane="topRight" state="frozen"/>
      <selection pane="topRight" activeCell="B1" sqref="B1"/>
    </sheetView>
  </sheetViews>
  <sheetFormatPr defaultColWidth="8.7109375" defaultRowHeight="15" x14ac:dyDescent="0.25"/>
  <cols>
    <col min="1" max="1" width="24.5703125" style="1" bestFit="1" customWidth="1"/>
    <col min="2" max="14" width="13.140625" style="1" bestFit="1" customWidth="1"/>
    <col min="15" max="16384" width="8.7109375" style="1"/>
  </cols>
  <sheetData>
    <row r="1" spans="1:14" ht="18" customHeight="1" x14ac:dyDescent="0.25">
      <c r="A1" s="32" t="s">
        <v>226</v>
      </c>
      <c r="B1" s="32"/>
      <c r="C1" s="32"/>
      <c r="D1" s="32"/>
      <c r="E1" s="32"/>
      <c r="F1" s="32"/>
      <c r="G1" s="32"/>
      <c r="H1" s="32"/>
      <c r="I1" s="32"/>
      <c r="J1" s="32"/>
      <c r="K1" s="32"/>
      <c r="L1" s="32"/>
      <c r="M1" s="32"/>
      <c r="N1" s="32"/>
    </row>
    <row r="2" spans="1:14" ht="18" customHeight="1" x14ac:dyDescent="0.25">
      <c r="A2" s="32" t="s">
        <v>1</v>
      </c>
      <c r="B2" s="32"/>
      <c r="C2" s="32"/>
      <c r="D2" s="32"/>
      <c r="E2" s="32"/>
      <c r="F2" s="32"/>
      <c r="G2" s="32"/>
      <c r="H2" s="32"/>
      <c r="I2" s="32"/>
      <c r="J2" s="32"/>
      <c r="K2" s="32"/>
      <c r="L2" s="32"/>
      <c r="M2" s="32"/>
      <c r="N2" s="32"/>
    </row>
    <row r="3" spans="1:14" ht="25.5" x14ac:dyDescent="0.25">
      <c r="A3" s="2" t="s">
        <v>221</v>
      </c>
      <c r="B3" s="2" t="s">
        <v>87</v>
      </c>
      <c r="C3" s="2" t="s">
        <v>88</v>
      </c>
      <c r="D3" s="2" t="s">
        <v>89</v>
      </c>
      <c r="E3" s="2" t="s">
        <v>90</v>
      </c>
      <c r="F3" s="2" t="s">
        <v>91</v>
      </c>
      <c r="G3" s="2" t="s">
        <v>92</v>
      </c>
      <c r="H3" s="2" t="s">
        <v>93</v>
      </c>
      <c r="I3" s="2" t="s">
        <v>94</v>
      </c>
      <c r="J3" s="2" t="s">
        <v>95</v>
      </c>
      <c r="K3" s="2" t="s">
        <v>96</v>
      </c>
      <c r="L3" s="2" t="s">
        <v>97</v>
      </c>
      <c r="M3" s="2" t="s">
        <v>98</v>
      </c>
      <c r="N3" s="2" t="s">
        <v>99</v>
      </c>
    </row>
    <row r="4" spans="1:14" x14ac:dyDescent="0.25">
      <c r="A4" s="12" t="s">
        <v>227</v>
      </c>
      <c r="B4" s="15">
        <v>3015056</v>
      </c>
      <c r="C4" s="15">
        <v>2960744</v>
      </c>
      <c r="D4" s="15">
        <v>2959884</v>
      </c>
      <c r="E4" s="15">
        <v>2929054</v>
      </c>
      <c r="F4" s="15">
        <v>2903482</v>
      </c>
      <c r="G4" s="15">
        <v>2869249</v>
      </c>
      <c r="H4" s="15">
        <v>2815732</v>
      </c>
      <c r="I4" s="15">
        <v>2753089</v>
      </c>
      <c r="J4" s="15">
        <v>2717020</v>
      </c>
      <c r="K4" s="15">
        <v>2634758</v>
      </c>
      <c r="L4" s="15">
        <v>2605159</v>
      </c>
      <c r="M4" s="15">
        <v>2389547</v>
      </c>
      <c r="N4" s="15">
        <v>2327751</v>
      </c>
    </row>
    <row r="5" spans="1:14" x14ac:dyDescent="0.25">
      <c r="A5" s="5" t="s">
        <v>70</v>
      </c>
      <c r="B5" s="6">
        <v>2740035</v>
      </c>
      <c r="C5" s="6">
        <v>2693862</v>
      </c>
      <c r="D5" s="6">
        <v>2693264</v>
      </c>
      <c r="E5" s="6">
        <v>2669063</v>
      </c>
      <c r="F5" s="6">
        <v>2647116</v>
      </c>
      <c r="G5" s="6">
        <v>2618243</v>
      </c>
      <c r="H5" s="6">
        <v>2579059</v>
      </c>
      <c r="I5" s="6">
        <v>2527224</v>
      </c>
      <c r="J5" s="6">
        <v>2500177</v>
      </c>
      <c r="K5" s="6">
        <v>2325333</v>
      </c>
      <c r="L5" s="6">
        <v>2300444</v>
      </c>
      <c r="M5" s="6">
        <v>2103743</v>
      </c>
      <c r="N5" s="6">
        <v>2072453</v>
      </c>
    </row>
    <row r="6" spans="1:14" x14ac:dyDescent="0.25">
      <c r="A6" s="5" t="s">
        <v>71</v>
      </c>
      <c r="B6" s="6">
        <v>269656</v>
      </c>
      <c r="C6" s="6">
        <v>261761</v>
      </c>
      <c r="D6" s="6">
        <v>261438</v>
      </c>
      <c r="E6" s="6">
        <v>251798</v>
      </c>
      <c r="F6" s="6">
        <v>248148</v>
      </c>
      <c r="G6" s="6">
        <v>245237</v>
      </c>
      <c r="H6" s="6">
        <v>234458</v>
      </c>
      <c r="I6" s="6">
        <v>224070</v>
      </c>
      <c r="J6" s="6">
        <v>215022</v>
      </c>
      <c r="K6" s="6">
        <v>306584</v>
      </c>
      <c r="L6" s="6">
        <v>303458</v>
      </c>
      <c r="M6" s="6">
        <v>284904</v>
      </c>
      <c r="N6" s="6">
        <v>253942</v>
      </c>
    </row>
    <row r="7" spans="1:14" x14ac:dyDescent="0.25">
      <c r="A7" s="5" t="s">
        <v>72</v>
      </c>
      <c r="B7" s="6">
        <v>5348</v>
      </c>
      <c r="C7" s="6">
        <v>5104</v>
      </c>
      <c r="D7" s="6">
        <v>5165</v>
      </c>
      <c r="E7" s="6">
        <v>8113</v>
      </c>
      <c r="F7" s="6">
        <v>8137</v>
      </c>
      <c r="G7" s="6">
        <v>5746</v>
      </c>
      <c r="H7" s="6">
        <v>2215</v>
      </c>
      <c r="I7" s="6">
        <v>1795</v>
      </c>
      <c r="J7" s="6">
        <v>1821</v>
      </c>
      <c r="K7" s="6">
        <v>2841</v>
      </c>
      <c r="L7" s="6">
        <v>1257</v>
      </c>
      <c r="M7" s="6">
        <v>900</v>
      </c>
      <c r="N7" s="6">
        <v>1356</v>
      </c>
    </row>
    <row r="8" spans="1:14" x14ac:dyDescent="0.25">
      <c r="A8" s="5" t="s">
        <v>73</v>
      </c>
      <c r="B8" s="6">
        <v>17</v>
      </c>
      <c r="C8" s="6">
        <v>17</v>
      </c>
      <c r="D8" s="6">
        <v>17</v>
      </c>
      <c r="E8" s="6">
        <v>80</v>
      </c>
      <c r="F8" s="6">
        <v>81</v>
      </c>
      <c r="G8" s="6">
        <v>23</v>
      </c>
      <c r="H8" s="6">
        <v>0</v>
      </c>
      <c r="I8" s="6">
        <v>0</v>
      </c>
      <c r="J8" s="6">
        <v>0</v>
      </c>
      <c r="K8" s="6">
        <v>0</v>
      </c>
      <c r="L8" s="6">
        <v>0</v>
      </c>
      <c r="M8" s="6">
        <v>0</v>
      </c>
      <c r="N8" s="6">
        <v>0</v>
      </c>
    </row>
    <row r="9" spans="1:14" x14ac:dyDescent="0.25">
      <c r="A9" s="12" t="s">
        <v>228</v>
      </c>
      <c r="B9" s="15">
        <v>174485</v>
      </c>
      <c r="C9" s="15">
        <v>156254</v>
      </c>
      <c r="D9" s="15">
        <v>147545</v>
      </c>
      <c r="E9" s="15">
        <v>108374</v>
      </c>
      <c r="F9" s="15">
        <v>86544</v>
      </c>
      <c r="G9" s="15">
        <v>74852</v>
      </c>
      <c r="H9" s="15">
        <v>71178</v>
      </c>
      <c r="I9" s="15">
        <v>59601</v>
      </c>
      <c r="J9" s="15">
        <v>46241</v>
      </c>
      <c r="K9" s="15">
        <v>39076</v>
      </c>
      <c r="L9" s="15">
        <v>35489</v>
      </c>
      <c r="M9" s="15">
        <v>37270</v>
      </c>
      <c r="N9" s="15">
        <v>28021</v>
      </c>
    </row>
    <row r="10" spans="1:14" x14ac:dyDescent="0.25">
      <c r="A10" s="5" t="s">
        <v>70</v>
      </c>
      <c r="B10" s="6">
        <v>153289</v>
      </c>
      <c r="C10" s="6">
        <v>137135</v>
      </c>
      <c r="D10" s="6">
        <v>130453</v>
      </c>
      <c r="E10" s="6">
        <v>97321</v>
      </c>
      <c r="F10" s="6">
        <v>77043</v>
      </c>
      <c r="G10" s="6">
        <v>66772</v>
      </c>
      <c r="H10" s="6">
        <v>63380</v>
      </c>
      <c r="I10" s="6">
        <v>51256</v>
      </c>
      <c r="J10" s="6">
        <v>39707</v>
      </c>
      <c r="K10" s="6">
        <v>33826</v>
      </c>
      <c r="L10" s="6">
        <v>30982</v>
      </c>
      <c r="M10" s="6">
        <v>33231</v>
      </c>
      <c r="N10" s="6">
        <v>24376</v>
      </c>
    </row>
    <row r="11" spans="1:14" x14ac:dyDescent="0.25">
      <c r="A11" s="5" t="s">
        <v>71</v>
      </c>
      <c r="B11" s="6">
        <v>18541</v>
      </c>
      <c r="C11" s="6">
        <v>16770</v>
      </c>
      <c r="D11" s="6">
        <v>15506</v>
      </c>
      <c r="E11" s="6">
        <v>10634</v>
      </c>
      <c r="F11" s="6">
        <v>9231</v>
      </c>
      <c r="G11" s="6">
        <v>7881</v>
      </c>
      <c r="H11" s="6">
        <v>7712</v>
      </c>
      <c r="I11" s="6">
        <v>8126</v>
      </c>
      <c r="J11" s="6">
        <v>6442</v>
      </c>
      <c r="K11" s="6">
        <v>5164</v>
      </c>
      <c r="L11" s="6">
        <v>4436</v>
      </c>
      <c r="M11" s="6">
        <v>3976</v>
      </c>
      <c r="N11" s="6">
        <v>3637</v>
      </c>
    </row>
    <row r="12" spans="1:14" x14ac:dyDescent="0.25">
      <c r="A12" s="5" t="s">
        <v>72</v>
      </c>
      <c r="B12" s="6">
        <v>2655</v>
      </c>
      <c r="C12" s="6">
        <v>2349</v>
      </c>
      <c r="D12" s="6">
        <v>1586</v>
      </c>
      <c r="E12" s="6">
        <v>419</v>
      </c>
      <c r="F12" s="6">
        <v>270</v>
      </c>
      <c r="G12" s="6">
        <v>199</v>
      </c>
      <c r="H12" s="6">
        <v>86</v>
      </c>
      <c r="I12" s="6">
        <v>219</v>
      </c>
      <c r="J12" s="6">
        <v>92</v>
      </c>
      <c r="K12" s="6">
        <v>86</v>
      </c>
      <c r="L12" s="6">
        <v>71</v>
      </c>
      <c r="M12" s="6">
        <v>63</v>
      </c>
      <c r="N12" s="6">
        <v>8</v>
      </c>
    </row>
    <row r="13" spans="1:14" x14ac:dyDescent="0.25">
      <c r="A13" s="5" t="s">
        <v>73</v>
      </c>
      <c r="B13" s="6">
        <v>0</v>
      </c>
      <c r="C13" s="6">
        <v>0</v>
      </c>
      <c r="D13" s="6">
        <v>0</v>
      </c>
      <c r="E13" s="6">
        <v>0</v>
      </c>
      <c r="F13" s="6">
        <v>0</v>
      </c>
      <c r="G13" s="6">
        <v>0</v>
      </c>
      <c r="H13" s="6">
        <v>0</v>
      </c>
      <c r="I13" s="6">
        <v>0</v>
      </c>
      <c r="J13" s="6">
        <v>0</v>
      </c>
      <c r="K13" s="6">
        <v>0</v>
      </c>
      <c r="L13" s="6">
        <v>0</v>
      </c>
      <c r="M13" s="6">
        <v>0</v>
      </c>
      <c r="N13" s="6">
        <v>0</v>
      </c>
    </row>
    <row r="14" spans="1:14" x14ac:dyDescent="0.25">
      <c r="A14" s="12" t="s">
        <v>229</v>
      </c>
      <c r="B14" s="15">
        <v>143818</v>
      </c>
      <c r="C14" s="15">
        <v>159277</v>
      </c>
      <c r="D14" s="15">
        <v>159414</v>
      </c>
      <c r="E14" s="15">
        <v>204949</v>
      </c>
      <c r="F14" s="15">
        <v>215710</v>
      </c>
      <c r="G14" s="15">
        <v>126267</v>
      </c>
      <c r="H14" s="15">
        <v>18278</v>
      </c>
      <c r="I14" s="15" t="s">
        <v>81</v>
      </c>
      <c r="J14" s="15" t="s">
        <v>81</v>
      </c>
      <c r="K14" s="15" t="s">
        <v>81</v>
      </c>
      <c r="L14" s="15" t="s">
        <v>81</v>
      </c>
      <c r="M14" s="15" t="s">
        <v>81</v>
      </c>
      <c r="N14" s="15" t="s">
        <v>81</v>
      </c>
    </row>
    <row r="15" spans="1:14" x14ac:dyDescent="0.25">
      <c r="A15" s="5" t="s">
        <v>70</v>
      </c>
      <c r="B15" s="6">
        <v>108828</v>
      </c>
      <c r="C15" s="6">
        <v>117544</v>
      </c>
      <c r="D15" s="6">
        <v>118425</v>
      </c>
      <c r="E15" s="6">
        <v>151938</v>
      </c>
      <c r="F15" s="6">
        <v>162658</v>
      </c>
      <c r="G15" s="6">
        <v>81963</v>
      </c>
      <c r="H15" s="6">
        <v>14958</v>
      </c>
      <c r="I15" s="6" t="s">
        <v>81</v>
      </c>
      <c r="J15" s="6" t="s">
        <v>81</v>
      </c>
      <c r="K15" s="6" t="s">
        <v>81</v>
      </c>
      <c r="L15" s="6" t="s">
        <v>81</v>
      </c>
      <c r="M15" s="6" t="s">
        <v>81</v>
      </c>
      <c r="N15" s="6" t="s">
        <v>81</v>
      </c>
    </row>
    <row r="16" spans="1:14" x14ac:dyDescent="0.25">
      <c r="A16" s="5" t="s">
        <v>71</v>
      </c>
      <c r="B16" s="6">
        <v>32709</v>
      </c>
      <c r="C16" s="6">
        <v>38832</v>
      </c>
      <c r="D16" s="6">
        <v>37768</v>
      </c>
      <c r="E16" s="6">
        <v>48017</v>
      </c>
      <c r="F16" s="6">
        <v>48117</v>
      </c>
      <c r="G16" s="6">
        <v>43592</v>
      </c>
      <c r="H16" s="6">
        <v>3223</v>
      </c>
      <c r="I16" s="6" t="s">
        <v>81</v>
      </c>
      <c r="J16" s="6" t="s">
        <v>81</v>
      </c>
      <c r="K16" s="6" t="s">
        <v>81</v>
      </c>
      <c r="L16" s="6" t="s">
        <v>81</v>
      </c>
      <c r="M16" s="6" t="s">
        <v>81</v>
      </c>
      <c r="N16" s="6" t="s">
        <v>81</v>
      </c>
    </row>
    <row r="17" spans="1:14" x14ac:dyDescent="0.25">
      <c r="A17" s="5" t="s">
        <v>72</v>
      </c>
      <c r="B17" s="6">
        <v>2277</v>
      </c>
      <c r="C17" s="6">
        <v>2897</v>
      </c>
      <c r="D17" s="6">
        <v>3219</v>
      </c>
      <c r="E17" s="6">
        <v>4983</v>
      </c>
      <c r="F17" s="6">
        <v>4932</v>
      </c>
      <c r="G17" s="6">
        <v>712</v>
      </c>
      <c r="H17" s="6">
        <v>97</v>
      </c>
      <c r="I17" s="6" t="s">
        <v>81</v>
      </c>
      <c r="J17" s="6" t="s">
        <v>81</v>
      </c>
      <c r="K17" s="6" t="s">
        <v>81</v>
      </c>
      <c r="L17" s="6" t="s">
        <v>81</v>
      </c>
      <c r="M17" s="6" t="s">
        <v>81</v>
      </c>
      <c r="N17" s="6" t="s">
        <v>81</v>
      </c>
    </row>
    <row r="18" spans="1:14" x14ac:dyDescent="0.25">
      <c r="A18" s="5" t="s">
        <v>73</v>
      </c>
      <c r="B18" s="6">
        <v>4</v>
      </c>
      <c r="C18" s="6">
        <v>4</v>
      </c>
      <c r="D18" s="6">
        <v>2</v>
      </c>
      <c r="E18" s="6">
        <v>11</v>
      </c>
      <c r="F18" s="6">
        <v>3</v>
      </c>
      <c r="G18" s="6">
        <v>0</v>
      </c>
      <c r="H18" s="6">
        <v>0</v>
      </c>
      <c r="I18" s="6" t="s">
        <v>81</v>
      </c>
      <c r="J18" s="6" t="s">
        <v>81</v>
      </c>
      <c r="K18" s="6" t="s">
        <v>81</v>
      </c>
      <c r="L18" s="6" t="s">
        <v>81</v>
      </c>
      <c r="M18" s="6" t="s">
        <v>81</v>
      </c>
      <c r="N18" s="6" t="s">
        <v>81</v>
      </c>
    </row>
    <row r="19" spans="1:14" x14ac:dyDescent="0.25">
      <c r="A19" s="12" t="s">
        <v>230</v>
      </c>
      <c r="B19" s="15">
        <v>3333359</v>
      </c>
      <c r="C19" s="15">
        <v>3276275</v>
      </c>
      <c r="D19" s="15">
        <v>3266843</v>
      </c>
      <c r="E19" s="15">
        <v>3242377</v>
      </c>
      <c r="F19" s="15">
        <v>3205736</v>
      </c>
      <c r="G19" s="15">
        <v>3070368</v>
      </c>
      <c r="H19" s="15">
        <v>2905188</v>
      </c>
      <c r="I19" s="15" t="s">
        <v>81</v>
      </c>
      <c r="J19" s="15" t="s">
        <v>81</v>
      </c>
      <c r="K19" s="15" t="s">
        <v>81</v>
      </c>
      <c r="L19" s="15" t="s">
        <v>81</v>
      </c>
      <c r="M19" s="15" t="s">
        <v>81</v>
      </c>
      <c r="N19" s="15" t="s">
        <v>81</v>
      </c>
    </row>
    <row r="20" spans="1:14" x14ac:dyDescent="0.25">
      <c r="A20" s="5" t="s">
        <v>70</v>
      </c>
      <c r="B20" s="6">
        <v>3002152</v>
      </c>
      <c r="C20" s="6">
        <v>2948541</v>
      </c>
      <c r="D20" s="6">
        <v>2942142</v>
      </c>
      <c r="E20" s="6">
        <v>2918322</v>
      </c>
      <c r="F20" s="6">
        <v>2886817</v>
      </c>
      <c r="G20" s="6">
        <v>2766978</v>
      </c>
      <c r="H20" s="6">
        <v>2657397</v>
      </c>
      <c r="I20" s="6" t="s">
        <v>81</v>
      </c>
      <c r="J20" s="6" t="s">
        <v>81</v>
      </c>
      <c r="K20" s="6" t="s">
        <v>81</v>
      </c>
      <c r="L20" s="6" t="s">
        <v>81</v>
      </c>
      <c r="M20" s="6" t="s">
        <v>81</v>
      </c>
      <c r="N20" s="6" t="s">
        <v>81</v>
      </c>
    </row>
    <row r="21" spans="1:14" x14ac:dyDescent="0.25">
      <c r="A21" s="5" t="s">
        <v>71</v>
      </c>
      <c r="B21" s="6">
        <v>320906</v>
      </c>
      <c r="C21" s="6">
        <v>317363</v>
      </c>
      <c r="D21" s="6">
        <v>314712</v>
      </c>
      <c r="E21" s="6">
        <v>310449</v>
      </c>
      <c r="F21" s="6">
        <v>305496</v>
      </c>
      <c r="G21" s="6">
        <v>296710</v>
      </c>
      <c r="H21" s="6">
        <v>245393</v>
      </c>
      <c r="I21" s="6" t="s">
        <v>81</v>
      </c>
      <c r="J21" s="6" t="s">
        <v>81</v>
      </c>
      <c r="K21" s="6" t="s">
        <v>81</v>
      </c>
      <c r="L21" s="6" t="s">
        <v>81</v>
      </c>
      <c r="M21" s="6" t="s">
        <v>81</v>
      </c>
      <c r="N21" s="6" t="s">
        <v>81</v>
      </c>
    </row>
    <row r="22" spans="1:14" x14ac:dyDescent="0.25">
      <c r="A22" s="5" t="s">
        <v>72</v>
      </c>
      <c r="B22" s="6">
        <v>10280</v>
      </c>
      <c r="C22" s="6">
        <v>10350</v>
      </c>
      <c r="D22" s="6">
        <v>9970</v>
      </c>
      <c r="E22" s="6">
        <v>13515</v>
      </c>
      <c r="F22" s="6">
        <v>13339</v>
      </c>
      <c r="G22" s="6">
        <v>6657</v>
      </c>
      <c r="H22" s="6">
        <v>2398</v>
      </c>
      <c r="I22" s="6" t="s">
        <v>81</v>
      </c>
      <c r="J22" s="6" t="s">
        <v>81</v>
      </c>
      <c r="K22" s="6" t="s">
        <v>81</v>
      </c>
      <c r="L22" s="6" t="s">
        <v>81</v>
      </c>
      <c r="M22" s="6" t="s">
        <v>81</v>
      </c>
      <c r="N22" s="6" t="s">
        <v>81</v>
      </c>
    </row>
    <row r="23" spans="1:14" x14ac:dyDescent="0.25">
      <c r="A23" s="5" t="s">
        <v>73</v>
      </c>
      <c r="B23" s="6">
        <v>21</v>
      </c>
      <c r="C23" s="6">
        <v>21</v>
      </c>
      <c r="D23" s="6">
        <v>19</v>
      </c>
      <c r="E23" s="6">
        <v>91</v>
      </c>
      <c r="F23" s="6">
        <v>84</v>
      </c>
      <c r="G23" s="6">
        <v>23</v>
      </c>
      <c r="H23" s="6">
        <v>0</v>
      </c>
      <c r="I23" s="6" t="s">
        <v>81</v>
      </c>
      <c r="J23" s="6" t="s">
        <v>81</v>
      </c>
      <c r="K23" s="6" t="s">
        <v>81</v>
      </c>
      <c r="L23" s="6" t="s">
        <v>81</v>
      </c>
      <c r="M23" s="6" t="s">
        <v>81</v>
      </c>
      <c r="N23" s="6" t="s">
        <v>81</v>
      </c>
    </row>
    <row r="24" spans="1:14" ht="60" customHeight="1" x14ac:dyDescent="0.25">
      <c r="A24" s="33" t="s">
        <v>231</v>
      </c>
      <c r="B24" s="33"/>
      <c r="C24" s="33"/>
      <c r="D24" s="33"/>
      <c r="E24" s="33"/>
      <c r="F24" s="33"/>
      <c r="G24" s="33"/>
      <c r="H24" s="33"/>
      <c r="I24" s="33"/>
      <c r="J24" s="33"/>
      <c r="K24" s="33"/>
      <c r="L24" s="33"/>
      <c r="M24" s="33"/>
      <c r="N24" s="33"/>
    </row>
  </sheetData>
  <mergeCells count="3">
    <mergeCell ref="A1:N1"/>
    <mergeCell ref="A2:N2"/>
    <mergeCell ref="A24:N24"/>
  </mergeCells>
  <pageMargins left="0.75" right="0.75" top="1" bottom="1" header="0.5" footer="0.5"/>
  <pageSetup fitToWidth="100" fitToHeight="100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6"/>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8.7109375" defaultRowHeight="15" x14ac:dyDescent="0.25"/>
  <cols>
    <col min="1" max="1" width="45.85546875" style="1" bestFit="1" customWidth="1"/>
    <col min="2" max="8" width="13.140625" style="1" bestFit="1" customWidth="1"/>
    <col min="9" max="16384" width="8.7109375" style="1"/>
  </cols>
  <sheetData>
    <row r="1" spans="1:8" ht="18" customHeight="1" x14ac:dyDescent="0.25">
      <c r="A1" s="32" t="s">
        <v>232</v>
      </c>
      <c r="B1" s="32"/>
      <c r="C1" s="32"/>
      <c r="D1" s="32"/>
      <c r="E1" s="32"/>
      <c r="F1" s="32"/>
      <c r="G1" s="32"/>
      <c r="H1" s="32"/>
    </row>
    <row r="2" spans="1:8" ht="18" customHeight="1" x14ac:dyDescent="0.25">
      <c r="A2" s="32" t="s">
        <v>1</v>
      </c>
      <c r="B2" s="32"/>
      <c r="C2" s="32"/>
      <c r="D2" s="32"/>
      <c r="E2" s="32"/>
      <c r="F2" s="32"/>
      <c r="G2" s="32"/>
      <c r="H2" s="32"/>
    </row>
    <row r="3" spans="1:8" ht="25.5" x14ac:dyDescent="0.25">
      <c r="A3" s="2" t="s">
        <v>221</v>
      </c>
      <c r="B3" s="2" t="s">
        <v>87</v>
      </c>
      <c r="C3" s="2" t="s">
        <v>88</v>
      </c>
      <c r="D3" s="2" t="s">
        <v>89</v>
      </c>
      <c r="E3" s="2" t="s">
        <v>90</v>
      </c>
      <c r="F3" s="2" t="s">
        <v>91</v>
      </c>
      <c r="G3" s="2" t="s">
        <v>92</v>
      </c>
      <c r="H3" s="2" t="s">
        <v>93</v>
      </c>
    </row>
    <row r="4" spans="1:8" x14ac:dyDescent="0.25">
      <c r="A4" s="28" t="s">
        <v>233</v>
      </c>
      <c r="B4" s="29" t="s">
        <v>2</v>
      </c>
      <c r="C4" s="29" t="s">
        <v>2</v>
      </c>
      <c r="D4" s="29" t="s">
        <v>2</v>
      </c>
      <c r="E4" s="29" t="s">
        <v>2</v>
      </c>
      <c r="F4" s="29" t="s">
        <v>2</v>
      </c>
      <c r="G4" s="29" t="s">
        <v>2</v>
      </c>
      <c r="H4" s="29" t="s">
        <v>2</v>
      </c>
    </row>
    <row r="5" spans="1:8" x14ac:dyDescent="0.25">
      <c r="A5" s="12" t="s">
        <v>234</v>
      </c>
      <c r="B5" s="15">
        <v>1621941</v>
      </c>
      <c r="C5" s="15">
        <v>1630967</v>
      </c>
      <c r="D5" s="15">
        <v>1610739</v>
      </c>
      <c r="E5" s="15">
        <v>1606588</v>
      </c>
      <c r="F5" s="15">
        <v>1558480</v>
      </c>
      <c r="G5" s="15">
        <v>1369958</v>
      </c>
      <c r="H5" s="15">
        <v>586142</v>
      </c>
    </row>
    <row r="6" spans="1:8" x14ac:dyDescent="0.25">
      <c r="A6" s="5" t="s">
        <v>70</v>
      </c>
      <c r="B6" s="6">
        <v>923161</v>
      </c>
      <c r="C6" s="6">
        <v>891331</v>
      </c>
      <c r="D6" s="6">
        <v>909110</v>
      </c>
      <c r="E6" s="6">
        <v>777630</v>
      </c>
      <c r="F6" s="6">
        <v>632657</v>
      </c>
      <c r="G6" s="6">
        <v>585775</v>
      </c>
      <c r="H6" s="6">
        <v>258465</v>
      </c>
    </row>
    <row r="7" spans="1:8" x14ac:dyDescent="0.25">
      <c r="A7" s="5" t="s">
        <v>71</v>
      </c>
      <c r="B7" s="6">
        <v>630830</v>
      </c>
      <c r="C7" s="6">
        <v>619174</v>
      </c>
      <c r="D7" s="6">
        <v>583147</v>
      </c>
      <c r="E7" s="6">
        <v>696961</v>
      </c>
      <c r="F7" s="6">
        <v>772831</v>
      </c>
      <c r="G7" s="6">
        <v>660236</v>
      </c>
      <c r="H7" s="6">
        <v>231206</v>
      </c>
    </row>
    <row r="8" spans="1:8" x14ac:dyDescent="0.25">
      <c r="A8" s="5" t="s">
        <v>72</v>
      </c>
      <c r="B8" s="6">
        <v>67950</v>
      </c>
      <c r="C8" s="6">
        <v>120461</v>
      </c>
      <c r="D8" s="6">
        <v>118482</v>
      </c>
      <c r="E8" s="6">
        <v>131997</v>
      </c>
      <c r="F8" s="6">
        <v>152992</v>
      </c>
      <c r="G8" s="6">
        <v>123947</v>
      </c>
      <c r="H8" s="6">
        <v>96471</v>
      </c>
    </row>
    <row r="9" spans="1:8" x14ac:dyDescent="0.25">
      <c r="A9" s="5" t="s">
        <v>73</v>
      </c>
      <c r="B9" s="6">
        <v>0</v>
      </c>
      <c r="C9" s="6">
        <v>0</v>
      </c>
      <c r="D9" s="6">
        <v>0</v>
      </c>
      <c r="E9" s="6">
        <v>0</v>
      </c>
      <c r="F9" s="6">
        <v>0</v>
      </c>
      <c r="G9" s="6">
        <v>0</v>
      </c>
      <c r="H9" s="6">
        <v>0</v>
      </c>
    </row>
    <row r="10" spans="1:8" x14ac:dyDescent="0.25">
      <c r="A10" s="30" t="s">
        <v>235</v>
      </c>
      <c r="B10" s="13">
        <v>246.4</v>
      </c>
      <c r="C10" s="13">
        <v>238.5</v>
      </c>
      <c r="D10" s="13">
        <v>233.7</v>
      </c>
      <c r="E10" s="13">
        <v>239.1</v>
      </c>
      <c r="F10" s="13">
        <v>234</v>
      </c>
      <c r="G10" s="13">
        <v>183.8</v>
      </c>
      <c r="H10" s="13">
        <v>84.3</v>
      </c>
    </row>
    <row r="11" spans="1:8" x14ac:dyDescent="0.25">
      <c r="A11" s="7" t="s">
        <v>70</v>
      </c>
      <c r="B11" s="8">
        <v>144.80000000000001</v>
      </c>
      <c r="C11" s="8">
        <v>129.4</v>
      </c>
      <c r="D11" s="8">
        <v>132.1</v>
      </c>
      <c r="E11" s="8">
        <v>109.4</v>
      </c>
      <c r="F11" s="8">
        <v>81.7</v>
      </c>
      <c r="G11" s="8">
        <v>77</v>
      </c>
      <c r="H11" s="8">
        <v>25</v>
      </c>
    </row>
    <row r="12" spans="1:8" x14ac:dyDescent="0.25">
      <c r="A12" s="7" t="s">
        <v>71</v>
      </c>
      <c r="B12" s="8">
        <v>91.4</v>
      </c>
      <c r="C12" s="8">
        <v>91</v>
      </c>
      <c r="D12" s="8">
        <v>83.9</v>
      </c>
      <c r="E12" s="8">
        <v>109.6</v>
      </c>
      <c r="F12" s="8">
        <v>128.9</v>
      </c>
      <c r="G12" s="8">
        <v>88.5</v>
      </c>
      <c r="H12" s="8">
        <v>40.700000000000003</v>
      </c>
    </row>
    <row r="13" spans="1:8" x14ac:dyDescent="0.25">
      <c r="A13" s="7" t="s">
        <v>72</v>
      </c>
      <c r="B13" s="8">
        <v>10.1</v>
      </c>
      <c r="C13" s="8">
        <v>18</v>
      </c>
      <c r="D13" s="8">
        <v>17.8</v>
      </c>
      <c r="E13" s="8">
        <v>20.100000000000001</v>
      </c>
      <c r="F13" s="8">
        <v>23.4</v>
      </c>
      <c r="G13" s="8">
        <v>18.3</v>
      </c>
      <c r="H13" s="8">
        <v>18.600000000000001</v>
      </c>
    </row>
    <row r="14" spans="1:8" x14ac:dyDescent="0.25">
      <c r="A14" s="7" t="s">
        <v>73</v>
      </c>
      <c r="B14" s="8">
        <v>0</v>
      </c>
      <c r="C14" s="8">
        <v>0</v>
      </c>
      <c r="D14" s="8">
        <v>0</v>
      </c>
      <c r="E14" s="8">
        <v>0</v>
      </c>
      <c r="F14" s="8">
        <v>0</v>
      </c>
      <c r="G14" s="8">
        <v>0</v>
      </c>
      <c r="H14" s="8">
        <v>0</v>
      </c>
    </row>
    <row r="15" spans="1:8" x14ac:dyDescent="0.25">
      <c r="A15" s="12" t="s">
        <v>236</v>
      </c>
      <c r="B15" s="15">
        <v>479347</v>
      </c>
      <c r="C15" s="15">
        <v>442158</v>
      </c>
      <c r="D15" s="15">
        <v>408763</v>
      </c>
      <c r="E15" s="15">
        <v>403074</v>
      </c>
      <c r="F15" s="15">
        <v>430196</v>
      </c>
      <c r="G15" s="15">
        <v>383885</v>
      </c>
      <c r="H15" s="15">
        <v>197938</v>
      </c>
    </row>
    <row r="16" spans="1:8" x14ac:dyDescent="0.25">
      <c r="A16" s="5" t="s">
        <v>70</v>
      </c>
      <c r="B16" s="6">
        <v>282672</v>
      </c>
      <c r="C16" s="6">
        <v>254329</v>
      </c>
      <c r="D16" s="6">
        <v>218990</v>
      </c>
      <c r="E16" s="6">
        <v>204058</v>
      </c>
      <c r="F16" s="6">
        <v>198132</v>
      </c>
      <c r="G16" s="6">
        <v>199258</v>
      </c>
      <c r="H16" s="6">
        <v>110638</v>
      </c>
    </row>
    <row r="17" spans="1:8" x14ac:dyDescent="0.25">
      <c r="A17" s="5" t="s">
        <v>71</v>
      </c>
      <c r="B17" s="6">
        <v>181483</v>
      </c>
      <c r="C17" s="6">
        <v>161088</v>
      </c>
      <c r="D17" s="6">
        <v>157388</v>
      </c>
      <c r="E17" s="6">
        <v>177063</v>
      </c>
      <c r="F17" s="6">
        <v>185638</v>
      </c>
      <c r="G17" s="6">
        <v>153448</v>
      </c>
      <c r="H17" s="6">
        <v>62320</v>
      </c>
    </row>
    <row r="18" spans="1:8" x14ac:dyDescent="0.25">
      <c r="A18" s="5" t="s">
        <v>72</v>
      </c>
      <c r="B18" s="6">
        <v>15192</v>
      </c>
      <c r="C18" s="6">
        <v>26740</v>
      </c>
      <c r="D18" s="6">
        <v>32385</v>
      </c>
      <c r="E18" s="6">
        <v>21953</v>
      </c>
      <c r="F18" s="6">
        <v>46426</v>
      </c>
      <c r="G18" s="6">
        <v>31179</v>
      </c>
      <c r="H18" s="6">
        <v>24980</v>
      </c>
    </row>
    <row r="19" spans="1:8" x14ac:dyDescent="0.25">
      <c r="A19" s="5" t="s">
        <v>73</v>
      </c>
      <c r="B19" s="6">
        <v>0</v>
      </c>
      <c r="C19" s="6">
        <v>0</v>
      </c>
      <c r="D19" s="6">
        <v>0</v>
      </c>
      <c r="E19" s="6">
        <v>0</v>
      </c>
      <c r="F19" s="6">
        <v>0</v>
      </c>
      <c r="G19" s="6">
        <v>0</v>
      </c>
      <c r="H19" s="6">
        <v>0</v>
      </c>
    </row>
    <row r="20" spans="1:8" x14ac:dyDescent="0.25">
      <c r="A20" s="12" t="s">
        <v>237</v>
      </c>
      <c r="B20" s="15">
        <v>142421</v>
      </c>
      <c r="C20" s="15">
        <v>138282</v>
      </c>
      <c r="D20" s="15">
        <v>131129</v>
      </c>
      <c r="E20" s="15">
        <v>116560</v>
      </c>
      <c r="F20" s="15">
        <v>118937</v>
      </c>
      <c r="G20" s="15">
        <v>121783</v>
      </c>
      <c r="H20" s="15">
        <v>60407</v>
      </c>
    </row>
    <row r="21" spans="1:8" x14ac:dyDescent="0.25">
      <c r="A21" s="5" t="s">
        <v>70</v>
      </c>
      <c r="B21" s="6">
        <v>86532</v>
      </c>
      <c r="C21" s="6">
        <v>82460</v>
      </c>
      <c r="D21" s="6">
        <v>79387</v>
      </c>
      <c r="E21" s="6">
        <v>72525</v>
      </c>
      <c r="F21" s="6">
        <v>64683</v>
      </c>
      <c r="G21" s="6">
        <v>66504</v>
      </c>
      <c r="H21" s="6">
        <v>37496</v>
      </c>
    </row>
    <row r="22" spans="1:8" x14ac:dyDescent="0.25">
      <c r="A22" s="5" t="s">
        <v>71</v>
      </c>
      <c r="B22" s="6">
        <v>50728</v>
      </c>
      <c r="C22" s="6">
        <v>45660</v>
      </c>
      <c r="D22" s="6">
        <v>42356</v>
      </c>
      <c r="E22" s="6">
        <v>39260</v>
      </c>
      <c r="F22" s="6">
        <v>45664</v>
      </c>
      <c r="G22" s="6">
        <v>48252</v>
      </c>
      <c r="H22" s="6">
        <v>16995</v>
      </c>
    </row>
    <row r="23" spans="1:8" x14ac:dyDescent="0.25">
      <c r="A23" s="5" t="s">
        <v>72</v>
      </c>
      <c r="B23" s="6">
        <v>5161</v>
      </c>
      <c r="C23" s="6">
        <v>10162</v>
      </c>
      <c r="D23" s="6">
        <v>9386</v>
      </c>
      <c r="E23" s="6">
        <v>4775</v>
      </c>
      <c r="F23" s="6">
        <v>8590</v>
      </c>
      <c r="G23" s="6">
        <v>7027</v>
      </c>
      <c r="H23" s="6">
        <v>5916</v>
      </c>
    </row>
    <row r="24" spans="1:8" x14ac:dyDescent="0.25">
      <c r="A24" s="5" t="s">
        <v>73</v>
      </c>
      <c r="B24" s="6">
        <v>0</v>
      </c>
      <c r="C24" s="6">
        <v>0</v>
      </c>
      <c r="D24" s="6">
        <v>0</v>
      </c>
      <c r="E24" s="6">
        <v>0</v>
      </c>
      <c r="F24" s="6">
        <v>0</v>
      </c>
      <c r="G24" s="6">
        <v>0</v>
      </c>
      <c r="H24" s="6">
        <v>0</v>
      </c>
    </row>
    <row r="25" spans="1:8" x14ac:dyDescent="0.25">
      <c r="A25" s="28" t="s">
        <v>238</v>
      </c>
      <c r="B25" s="29" t="s">
        <v>2</v>
      </c>
      <c r="C25" s="29" t="s">
        <v>2</v>
      </c>
      <c r="D25" s="29" t="s">
        <v>2</v>
      </c>
      <c r="E25" s="29" t="s">
        <v>2</v>
      </c>
      <c r="F25" s="29" t="s">
        <v>2</v>
      </c>
      <c r="G25" s="29" t="s">
        <v>2</v>
      </c>
      <c r="H25" s="29" t="s">
        <v>2</v>
      </c>
    </row>
    <row r="26" spans="1:8" x14ac:dyDescent="0.25">
      <c r="A26" s="12" t="s">
        <v>234</v>
      </c>
      <c r="B26" s="15">
        <v>13418809</v>
      </c>
      <c r="C26" s="15">
        <v>15381387</v>
      </c>
      <c r="D26" s="15">
        <v>14582373</v>
      </c>
      <c r="E26" s="15">
        <v>14549571</v>
      </c>
      <c r="F26" s="15">
        <v>18713540</v>
      </c>
      <c r="G26" s="15">
        <v>13876426</v>
      </c>
      <c r="H26" s="15">
        <v>5013806</v>
      </c>
    </row>
    <row r="27" spans="1:8" x14ac:dyDescent="0.25">
      <c r="A27" s="5" t="s">
        <v>70</v>
      </c>
      <c r="B27" s="6">
        <v>4579166</v>
      </c>
      <c r="C27" s="6">
        <v>5462593</v>
      </c>
      <c r="D27" s="6">
        <v>5074067</v>
      </c>
      <c r="E27" s="6">
        <v>4730178</v>
      </c>
      <c r="F27" s="6">
        <v>5690141</v>
      </c>
      <c r="G27" s="6">
        <v>4437698</v>
      </c>
      <c r="H27" s="6">
        <v>1661048</v>
      </c>
    </row>
    <row r="28" spans="1:8" x14ac:dyDescent="0.25">
      <c r="A28" s="5" t="s">
        <v>71</v>
      </c>
      <c r="B28" s="6">
        <v>7929260</v>
      </c>
      <c r="C28" s="6">
        <v>8324643</v>
      </c>
      <c r="D28" s="6">
        <v>7967192</v>
      </c>
      <c r="E28" s="6">
        <v>8231471</v>
      </c>
      <c r="F28" s="6">
        <v>10984100</v>
      </c>
      <c r="G28" s="6">
        <v>7950582</v>
      </c>
      <c r="H28" s="6">
        <v>2441947</v>
      </c>
    </row>
    <row r="29" spans="1:8" x14ac:dyDescent="0.25">
      <c r="A29" s="5" t="s">
        <v>72</v>
      </c>
      <c r="B29" s="6">
        <v>910383</v>
      </c>
      <c r="C29" s="6">
        <v>1594150</v>
      </c>
      <c r="D29" s="6">
        <v>1541114</v>
      </c>
      <c r="E29" s="6">
        <v>1587922</v>
      </c>
      <c r="F29" s="6">
        <v>2039299</v>
      </c>
      <c r="G29" s="6">
        <v>1488146</v>
      </c>
      <c r="H29" s="6">
        <v>910811</v>
      </c>
    </row>
    <row r="30" spans="1:8" x14ac:dyDescent="0.25">
      <c r="A30" s="5" t="s">
        <v>73</v>
      </c>
      <c r="B30" s="6">
        <v>0</v>
      </c>
      <c r="C30" s="6">
        <v>0</v>
      </c>
      <c r="D30" s="6">
        <v>0</v>
      </c>
      <c r="E30" s="6">
        <v>0</v>
      </c>
      <c r="F30" s="6">
        <v>0</v>
      </c>
      <c r="G30" s="6">
        <v>0</v>
      </c>
      <c r="H30" s="6">
        <v>0</v>
      </c>
    </row>
    <row r="31" spans="1:8" x14ac:dyDescent="0.25">
      <c r="A31" s="30" t="s">
        <v>235</v>
      </c>
      <c r="B31" s="13">
        <v>242</v>
      </c>
      <c r="C31" s="13">
        <v>231.6</v>
      </c>
      <c r="D31" s="13">
        <v>228.8</v>
      </c>
      <c r="E31" s="13">
        <v>248.2</v>
      </c>
      <c r="F31" s="13">
        <v>242.6</v>
      </c>
      <c r="G31" s="13">
        <v>185.3</v>
      </c>
      <c r="H31" s="13">
        <v>91</v>
      </c>
    </row>
    <row r="32" spans="1:8" x14ac:dyDescent="0.25">
      <c r="A32" s="7" t="s">
        <v>70</v>
      </c>
      <c r="B32" s="8">
        <v>141.69999999999999</v>
      </c>
      <c r="C32" s="8">
        <v>124.3</v>
      </c>
      <c r="D32" s="8">
        <v>128.9</v>
      </c>
      <c r="E32" s="8">
        <v>106.3</v>
      </c>
      <c r="F32" s="8">
        <v>82.4</v>
      </c>
      <c r="G32" s="8">
        <v>78.099999999999994</v>
      </c>
      <c r="H32" s="8">
        <v>27.7</v>
      </c>
    </row>
    <row r="33" spans="1:8" x14ac:dyDescent="0.25">
      <c r="A33" s="7" t="s">
        <v>71</v>
      </c>
      <c r="B33" s="8">
        <v>90.2</v>
      </c>
      <c r="C33" s="8">
        <v>89.3</v>
      </c>
      <c r="D33" s="8">
        <v>82.2</v>
      </c>
      <c r="E33" s="8">
        <v>118.2</v>
      </c>
      <c r="F33" s="8">
        <v>131.69999999999999</v>
      </c>
      <c r="G33" s="8">
        <v>86.7</v>
      </c>
      <c r="H33" s="8">
        <v>40.9</v>
      </c>
    </row>
    <row r="34" spans="1:8" x14ac:dyDescent="0.25">
      <c r="A34" s="7" t="s">
        <v>72</v>
      </c>
      <c r="B34" s="8">
        <v>10.1</v>
      </c>
      <c r="C34" s="8">
        <v>18</v>
      </c>
      <c r="D34" s="8">
        <v>17.7</v>
      </c>
      <c r="E34" s="8">
        <v>23.7</v>
      </c>
      <c r="F34" s="8">
        <v>28.5</v>
      </c>
      <c r="G34" s="8">
        <v>20.5</v>
      </c>
      <c r="H34" s="8">
        <v>22.4</v>
      </c>
    </row>
    <row r="35" spans="1:8" x14ac:dyDescent="0.25">
      <c r="A35" s="7" t="s">
        <v>73</v>
      </c>
      <c r="B35" s="8">
        <v>0</v>
      </c>
      <c r="C35" s="8">
        <v>0</v>
      </c>
      <c r="D35" s="8">
        <v>0</v>
      </c>
      <c r="E35" s="8">
        <v>0</v>
      </c>
      <c r="F35" s="8">
        <v>0</v>
      </c>
      <c r="G35" s="8">
        <v>0</v>
      </c>
      <c r="H35" s="8">
        <v>0</v>
      </c>
    </row>
    <row r="36" spans="1:8" x14ac:dyDescent="0.25">
      <c r="A36" s="12" t="s">
        <v>236</v>
      </c>
      <c r="B36" s="15">
        <v>479319</v>
      </c>
      <c r="C36" s="15">
        <v>442345</v>
      </c>
      <c r="D36" s="15">
        <v>410311</v>
      </c>
      <c r="E36" s="15">
        <v>402949</v>
      </c>
      <c r="F36" s="15">
        <v>430246</v>
      </c>
      <c r="G36" s="15">
        <v>383885</v>
      </c>
      <c r="H36" s="15">
        <v>201300</v>
      </c>
    </row>
    <row r="37" spans="1:8" x14ac:dyDescent="0.25">
      <c r="A37" s="5" t="s">
        <v>70</v>
      </c>
      <c r="B37" s="6">
        <v>282644</v>
      </c>
      <c r="C37" s="6">
        <v>254344</v>
      </c>
      <c r="D37" s="6">
        <v>218990</v>
      </c>
      <c r="E37" s="6">
        <v>204058</v>
      </c>
      <c r="F37" s="6">
        <v>198132</v>
      </c>
      <c r="G37" s="6">
        <v>199258</v>
      </c>
      <c r="H37" s="6">
        <v>112529</v>
      </c>
    </row>
    <row r="38" spans="1:8" x14ac:dyDescent="0.25">
      <c r="A38" s="5" t="s">
        <v>71</v>
      </c>
      <c r="B38" s="6">
        <v>181483</v>
      </c>
      <c r="C38" s="6">
        <v>161157</v>
      </c>
      <c r="D38" s="6">
        <v>158007</v>
      </c>
      <c r="E38" s="6">
        <v>176983</v>
      </c>
      <c r="F38" s="6">
        <v>185671</v>
      </c>
      <c r="G38" s="6">
        <v>153448</v>
      </c>
      <c r="H38" s="6">
        <v>62637</v>
      </c>
    </row>
    <row r="39" spans="1:8" x14ac:dyDescent="0.25">
      <c r="A39" s="5" t="s">
        <v>72</v>
      </c>
      <c r="B39" s="6">
        <v>15192</v>
      </c>
      <c r="C39" s="6">
        <v>26843</v>
      </c>
      <c r="D39" s="6">
        <v>33314</v>
      </c>
      <c r="E39" s="6">
        <v>21908</v>
      </c>
      <c r="F39" s="6">
        <v>46443</v>
      </c>
      <c r="G39" s="6">
        <v>31179</v>
      </c>
      <c r="H39" s="6">
        <v>26134</v>
      </c>
    </row>
    <row r="40" spans="1:8" x14ac:dyDescent="0.25">
      <c r="A40" s="5" t="s">
        <v>73</v>
      </c>
      <c r="B40" s="6">
        <v>0</v>
      </c>
      <c r="C40" s="6">
        <v>0</v>
      </c>
      <c r="D40" s="6">
        <v>0</v>
      </c>
      <c r="E40" s="6">
        <v>0</v>
      </c>
      <c r="F40" s="6">
        <v>0</v>
      </c>
      <c r="G40" s="6">
        <v>0</v>
      </c>
      <c r="H40" s="6">
        <v>0</v>
      </c>
    </row>
    <row r="41" spans="1:8" x14ac:dyDescent="0.25">
      <c r="A41" s="12" t="s">
        <v>237</v>
      </c>
      <c r="B41" s="15">
        <v>142411</v>
      </c>
      <c r="C41" s="15">
        <v>138316</v>
      </c>
      <c r="D41" s="15">
        <v>131265</v>
      </c>
      <c r="E41" s="15">
        <v>116534</v>
      </c>
      <c r="F41" s="15">
        <v>118921</v>
      </c>
      <c r="G41" s="15">
        <v>121783</v>
      </c>
      <c r="H41" s="15">
        <v>62522</v>
      </c>
    </row>
    <row r="42" spans="1:8" x14ac:dyDescent="0.25">
      <c r="A42" s="5" t="s">
        <v>70</v>
      </c>
      <c r="B42" s="6">
        <v>86523</v>
      </c>
      <c r="C42" s="6">
        <v>82476</v>
      </c>
      <c r="D42" s="6">
        <v>79387</v>
      </c>
      <c r="E42" s="6">
        <v>72506</v>
      </c>
      <c r="F42" s="6">
        <v>64667</v>
      </c>
      <c r="G42" s="6">
        <v>66504</v>
      </c>
      <c r="H42" s="6">
        <v>38492</v>
      </c>
    </row>
    <row r="43" spans="1:8" x14ac:dyDescent="0.25">
      <c r="A43" s="5" t="s">
        <v>71</v>
      </c>
      <c r="B43" s="6">
        <v>50728</v>
      </c>
      <c r="C43" s="6">
        <v>45669</v>
      </c>
      <c r="D43" s="6">
        <v>42410</v>
      </c>
      <c r="E43" s="6">
        <v>39256</v>
      </c>
      <c r="F43" s="6">
        <v>45662</v>
      </c>
      <c r="G43" s="6">
        <v>48252</v>
      </c>
      <c r="H43" s="6">
        <v>17368</v>
      </c>
    </row>
    <row r="44" spans="1:8" x14ac:dyDescent="0.25">
      <c r="A44" s="5" t="s">
        <v>72</v>
      </c>
      <c r="B44" s="6">
        <v>5161</v>
      </c>
      <c r="C44" s="6">
        <v>10171</v>
      </c>
      <c r="D44" s="6">
        <v>9468</v>
      </c>
      <c r="E44" s="6">
        <v>4772</v>
      </c>
      <c r="F44" s="6">
        <v>8592</v>
      </c>
      <c r="G44" s="6">
        <v>7027</v>
      </c>
      <c r="H44" s="6">
        <v>6662</v>
      </c>
    </row>
    <row r="45" spans="1:8" x14ac:dyDescent="0.25">
      <c r="A45" s="5" t="s">
        <v>73</v>
      </c>
      <c r="B45" s="6">
        <v>0</v>
      </c>
      <c r="C45" s="6">
        <v>0</v>
      </c>
      <c r="D45" s="6">
        <v>0</v>
      </c>
      <c r="E45" s="6">
        <v>0</v>
      </c>
      <c r="F45" s="6">
        <v>0</v>
      </c>
      <c r="G45" s="6">
        <v>0</v>
      </c>
      <c r="H45" s="6">
        <v>0</v>
      </c>
    </row>
    <row r="46" spans="1:8" ht="26.1" customHeight="1" x14ac:dyDescent="0.25">
      <c r="A46" s="33" t="s">
        <v>239</v>
      </c>
      <c r="B46" s="33"/>
      <c r="C46" s="33"/>
      <c r="D46" s="33"/>
      <c r="E46" s="33"/>
      <c r="F46" s="33"/>
      <c r="G46" s="33"/>
      <c r="H46" s="33"/>
    </row>
  </sheetData>
  <mergeCells count="3">
    <mergeCell ref="A1:H1"/>
    <mergeCell ref="A2:H2"/>
    <mergeCell ref="A46:H46"/>
  </mergeCells>
  <pageMargins left="0.75" right="0.75" top="1" bottom="1" header="0.5" footer="0.5"/>
  <pageSetup fitToWidth="100" fitToHeight="100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22"/>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8.7109375" defaultRowHeight="15" x14ac:dyDescent="0.25"/>
  <cols>
    <col min="1" max="1" width="40.85546875" style="1" bestFit="1" customWidth="1"/>
    <col min="2" max="3" width="16.42578125" style="1" bestFit="1" customWidth="1"/>
    <col min="4" max="16" width="11.42578125" style="1" bestFit="1" customWidth="1"/>
    <col min="17" max="16384" width="8.7109375" style="1"/>
  </cols>
  <sheetData>
    <row r="1" spans="1:16" ht="18.95" customHeight="1" x14ac:dyDescent="0.25">
      <c r="A1" s="32" t="s">
        <v>240</v>
      </c>
      <c r="B1" s="32"/>
      <c r="C1" s="32"/>
      <c r="D1" s="32"/>
      <c r="E1" s="32"/>
      <c r="F1" s="32"/>
      <c r="G1" s="32"/>
      <c r="H1" s="32"/>
      <c r="I1" s="32"/>
      <c r="J1" s="32"/>
      <c r="K1" s="32"/>
      <c r="L1" s="32"/>
      <c r="M1" s="32"/>
      <c r="N1" s="32"/>
      <c r="O1" s="32"/>
      <c r="P1" s="32"/>
    </row>
    <row r="2" spans="1:16" ht="18.95" customHeight="1" x14ac:dyDescent="0.25">
      <c r="A2" s="32" t="s">
        <v>1</v>
      </c>
      <c r="B2" s="32"/>
      <c r="C2" s="32"/>
      <c r="D2" s="32"/>
      <c r="E2" s="32"/>
      <c r="F2" s="32"/>
      <c r="G2" s="32"/>
      <c r="H2" s="32"/>
      <c r="I2" s="32"/>
      <c r="J2" s="32"/>
      <c r="K2" s="32"/>
      <c r="L2" s="32"/>
      <c r="M2" s="32"/>
      <c r="N2" s="32"/>
      <c r="O2" s="32"/>
      <c r="P2" s="32"/>
    </row>
    <row r="3" spans="1:16" ht="25.5" x14ac:dyDescent="0.25">
      <c r="A3" s="2" t="s">
        <v>241</v>
      </c>
      <c r="B3" s="2" t="s">
        <v>242</v>
      </c>
      <c r="C3" s="2" t="s">
        <v>243</v>
      </c>
      <c r="D3" s="2" t="s">
        <v>244</v>
      </c>
      <c r="E3" s="2" t="s">
        <v>245</v>
      </c>
      <c r="F3" s="2" t="s">
        <v>246</v>
      </c>
      <c r="G3" s="2" t="s">
        <v>247</v>
      </c>
      <c r="H3" s="2" t="s">
        <v>248</v>
      </c>
      <c r="I3" s="2" t="s">
        <v>249</v>
      </c>
      <c r="J3" s="2" t="s">
        <v>250</v>
      </c>
      <c r="K3" s="2" t="s">
        <v>251</v>
      </c>
      <c r="L3" s="2" t="s">
        <v>252</v>
      </c>
      <c r="M3" s="2" t="s">
        <v>253</v>
      </c>
      <c r="N3" s="2" t="s">
        <v>254</v>
      </c>
      <c r="O3" s="2" t="s">
        <v>255</v>
      </c>
      <c r="P3" s="2" t="s">
        <v>256</v>
      </c>
    </row>
    <row r="4" spans="1:16" x14ac:dyDescent="0.25">
      <c r="A4" s="38" t="s">
        <v>257</v>
      </c>
      <c r="B4" s="38"/>
      <c r="C4" s="38"/>
      <c r="D4" s="38"/>
      <c r="E4" s="38"/>
      <c r="F4" s="38"/>
      <c r="G4" s="38"/>
      <c r="H4" s="38"/>
      <c r="I4" s="38"/>
      <c r="J4" s="38"/>
      <c r="K4" s="38"/>
      <c r="L4" s="38"/>
      <c r="M4" s="38"/>
      <c r="N4" s="38"/>
      <c r="O4" s="38"/>
      <c r="P4" s="38"/>
    </row>
    <row r="5" spans="1:16" x14ac:dyDescent="0.25">
      <c r="A5" s="5" t="s">
        <v>55</v>
      </c>
      <c r="B5" s="8" t="s">
        <v>81</v>
      </c>
      <c r="C5" s="8">
        <v>221.5</v>
      </c>
      <c r="D5" s="8">
        <v>96.6</v>
      </c>
      <c r="E5" s="8">
        <v>89.9</v>
      </c>
      <c r="F5" s="8">
        <v>100.6</v>
      </c>
      <c r="G5" s="8">
        <v>98.2</v>
      </c>
      <c r="H5" s="8">
        <v>98.3</v>
      </c>
      <c r="I5" s="8" t="s">
        <v>81</v>
      </c>
      <c r="J5" s="8" t="s">
        <v>81</v>
      </c>
      <c r="K5" s="8" t="s">
        <v>81</v>
      </c>
      <c r="L5" s="8" t="s">
        <v>81</v>
      </c>
      <c r="M5" s="8" t="s">
        <v>81</v>
      </c>
      <c r="N5" s="8" t="s">
        <v>81</v>
      </c>
      <c r="O5" s="8" t="s">
        <v>81</v>
      </c>
      <c r="P5" s="8" t="s">
        <v>81</v>
      </c>
    </row>
    <row r="6" spans="1:16" x14ac:dyDescent="0.25">
      <c r="A6" s="5" t="s">
        <v>258</v>
      </c>
      <c r="B6" s="8">
        <v>269.3</v>
      </c>
      <c r="C6" s="8">
        <v>269.3</v>
      </c>
      <c r="D6" s="8">
        <v>77.7</v>
      </c>
      <c r="E6" s="8">
        <v>83.3</v>
      </c>
      <c r="F6" s="8">
        <v>75.3</v>
      </c>
      <c r="G6" s="8">
        <v>79.400000000000006</v>
      </c>
      <c r="H6" s="8">
        <v>78.099999999999994</v>
      </c>
      <c r="I6" s="8">
        <v>67.599999999999994</v>
      </c>
      <c r="J6" s="8">
        <v>70.3</v>
      </c>
      <c r="K6" s="8">
        <v>73.400000000000006</v>
      </c>
      <c r="L6" s="8">
        <v>81.8</v>
      </c>
      <c r="M6" s="8">
        <v>80.900000000000006</v>
      </c>
      <c r="N6" s="8">
        <v>78.7</v>
      </c>
      <c r="O6" s="8">
        <v>80.5</v>
      </c>
      <c r="P6" s="8">
        <v>82.3</v>
      </c>
    </row>
    <row r="7" spans="1:16" x14ac:dyDescent="0.25">
      <c r="A7" s="5" t="s">
        <v>139</v>
      </c>
      <c r="B7" s="8">
        <v>15.6</v>
      </c>
      <c r="C7" s="8">
        <v>15.6</v>
      </c>
      <c r="D7" s="8">
        <v>67.099999999999994</v>
      </c>
      <c r="E7" s="8">
        <v>63.1</v>
      </c>
      <c r="F7" s="8">
        <v>68.2</v>
      </c>
      <c r="G7" s="8">
        <v>69.2</v>
      </c>
      <c r="H7" s="8">
        <v>76.900000000000006</v>
      </c>
      <c r="I7" s="8">
        <v>79.900000000000006</v>
      </c>
      <c r="J7" s="8">
        <v>50.9</v>
      </c>
      <c r="K7" s="8">
        <v>69.900000000000006</v>
      </c>
      <c r="L7" s="8">
        <v>76.8</v>
      </c>
      <c r="M7" s="8">
        <v>71.7</v>
      </c>
      <c r="N7" s="8">
        <v>66.2</v>
      </c>
      <c r="O7" s="8">
        <v>56</v>
      </c>
      <c r="P7" s="8">
        <v>55.7</v>
      </c>
    </row>
    <row r="8" spans="1:16" x14ac:dyDescent="0.25">
      <c r="A8" s="5" t="s">
        <v>124</v>
      </c>
      <c r="B8" s="8">
        <v>266.3</v>
      </c>
      <c r="C8" s="8">
        <v>266.8</v>
      </c>
      <c r="D8" s="8">
        <v>41.7</v>
      </c>
      <c r="E8" s="8">
        <v>54.7</v>
      </c>
      <c r="F8" s="8">
        <v>56.3</v>
      </c>
      <c r="G8" s="8">
        <v>53.7</v>
      </c>
      <c r="H8" s="8">
        <v>59.9</v>
      </c>
      <c r="I8" s="8">
        <v>61.7</v>
      </c>
      <c r="J8" s="8">
        <v>45.4</v>
      </c>
      <c r="K8" s="8">
        <v>26.8</v>
      </c>
      <c r="L8" s="8">
        <v>15</v>
      </c>
      <c r="M8" s="8">
        <v>13.8</v>
      </c>
      <c r="N8" s="8">
        <v>29.2</v>
      </c>
      <c r="O8" s="8">
        <v>36.799999999999997</v>
      </c>
      <c r="P8" s="8">
        <v>48.4</v>
      </c>
    </row>
    <row r="9" spans="1:16" x14ac:dyDescent="0.25">
      <c r="A9" s="5" t="s">
        <v>259</v>
      </c>
      <c r="B9" s="8">
        <v>5960.6</v>
      </c>
      <c r="C9" s="8">
        <v>5943.2</v>
      </c>
      <c r="D9" s="8">
        <v>27.4</v>
      </c>
      <c r="E9" s="8">
        <v>31.8</v>
      </c>
      <c r="F9" s="8">
        <v>30.5</v>
      </c>
      <c r="G9" s="8">
        <v>26.9</v>
      </c>
      <c r="H9" s="8">
        <v>20.7</v>
      </c>
      <c r="I9" s="8">
        <v>16.899999999999999</v>
      </c>
      <c r="J9" s="8">
        <v>22.9</v>
      </c>
      <c r="K9" s="8">
        <v>48.7</v>
      </c>
      <c r="L9" s="8">
        <v>35.4</v>
      </c>
      <c r="M9" s="8">
        <v>22.2</v>
      </c>
      <c r="N9" s="8">
        <v>22.2</v>
      </c>
      <c r="O9" s="8">
        <v>21</v>
      </c>
      <c r="P9" s="8">
        <v>29.6</v>
      </c>
    </row>
    <row r="10" spans="1:16" x14ac:dyDescent="0.25">
      <c r="A10" s="5" t="s">
        <v>135</v>
      </c>
      <c r="B10" s="8">
        <v>100.7</v>
      </c>
      <c r="C10" s="8">
        <v>97.3</v>
      </c>
      <c r="D10" s="8">
        <v>24.7</v>
      </c>
      <c r="E10" s="8">
        <v>30</v>
      </c>
      <c r="F10" s="8">
        <v>34.799999999999997</v>
      </c>
      <c r="G10" s="8">
        <v>32.6</v>
      </c>
      <c r="H10" s="8">
        <v>30.9</v>
      </c>
      <c r="I10" s="8">
        <v>19</v>
      </c>
      <c r="J10" s="8">
        <v>17.600000000000001</v>
      </c>
      <c r="K10" s="8">
        <v>13.3</v>
      </c>
      <c r="L10" s="8">
        <v>13.1</v>
      </c>
      <c r="M10" s="8">
        <v>18.8</v>
      </c>
      <c r="N10" s="8">
        <v>24</v>
      </c>
      <c r="O10" s="8">
        <v>30.1</v>
      </c>
      <c r="P10" s="8">
        <v>32.200000000000003</v>
      </c>
    </row>
    <row r="11" spans="1:16" x14ac:dyDescent="0.25">
      <c r="A11" s="5" t="s">
        <v>260</v>
      </c>
      <c r="B11" s="8">
        <v>833.6</v>
      </c>
      <c r="C11" s="8">
        <v>807.5</v>
      </c>
      <c r="D11" s="8">
        <v>16.3</v>
      </c>
      <c r="E11" s="8">
        <v>10.4</v>
      </c>
      <c r="F11" s="8">
        <v>13.3</v>
      </c>
      <c r="G11" s="8">
        <v>16.899999999999999</v>
      </c>
      <c r="H11" s="8">
        <v>19.100000000000001</v>
      </c>
      <c r="I11" s="8">
        <v>18.7</v>
      </c>
      <c r="J11" s="8">
        <v>21.3</v>
      </c>
      <c r="K11" s="8">
        <v>24.6</v>
      </c>
      <c r="L11" s="8">
        <v>20.399999999999999</v>
      </c>
      <c r="M11" s="8">
        <v>19.8</v>
      </c>
      <c r="N11" s="8">
        <v>13</v>
      </c>
      <c r="O11" s="8">
        <v>11</v>
      </c>
      <c r="P11" s="8">
        <v>6.7</v>
      </c>
    </row>
    <row r="12" spans="1:16" x14ac:dyDescent="0.25">
      <c r="A12" s="5" t="s">
        <v>261</v>
      </c>
      <c r="B12" s="8">
        <v>173.1</v>
      </c>
      <c r="C12" s="8">
        <v>173.1</v>
      </c>
      <c r="D12" s="8">
        <v>15.9</v>
      </c>
      <c r="E12" s="8">
        <v>17.8</v>
      </c>
      <c r="F12" s="8">
        <v>17.5</v>
      </c>
      <c r="G12" s="8">
        <v>17.3</v>
      </c>
      <c r="H12" s="8">
        <v>14.9</v>
      </c>
      <c r="I12" s="8">
        <v>16.899999999999999</v>
      </c>
      <c r="J12" s="8">
        <v>11.9</v>
      </c>
      <c r="K12" s="8">
        <v>16.100000000000001</v>
      </c>
      <c r="L12" s="8">
        <v>15.8</v>
      </c>
      <c r="M12" s="8">
        <v>14.7</v>
      </c>
      <c r="N12" s="8">
        <v>16.2</v>
      </c>
      <c r="O12" s="8">
        <v>15.2</v>
      </c>
      <c r="P12" s="8">
        <v>16.7</v>
      </c>
    </row>
    <row r="13" spans="1:16" x14ac:dyDescent="0.25">
      <c r="A13" s="5" t="s">
        <v>262</v>
      </c>
      <c r="B13" s="8">
        <v>857.1</v>
      </c>
      <c r="C13" s="8">
        <v>629.29999999999995</v>
      </c>
      <c r="D13" s="8">
        <v>14.6</v>
      </c>
      <c r="E13" s="8">
        <v>21.5</v>
      </c>
      <c r="F13" s="8">
        <v>21</v>
      </c>
      <c r="G13" s="8">
        <v>18.8</v>
      </c>
      <c r="H13" s="8">
        <v>11.5</v>
      </c>
      <c r="I13" s="8">
        <v>10.9</v>
      </c>
      <c r="J13" s="8">
        <v>12.9</v>
      </c>
      <c r="K13" s="8">
        <v>29.2</v>
      </c>
      <c r="L13" s="8">
        <v>18.7</v>
      </c>
      <c r="M13" s="8">
        <v>8.1999999999999993</v>
      </c>
      <c r="N13" s="8">
        <v>8.3000000000000007</v>
      </c>
      <c r="O13" s="8">
        <v>9.1999999999999993</v>
      </c>
      <c r="P13" s="8">
        <v>11.7</v>
      </c>
    </row>
    <row r="14" spans="1:16" x14ac:dyDescent="0.25">
      <c r="A14" s="5" t="s">
        <v>263</v>
      </c>
      <c r="B14" s="8">
        <v>29.2</v>
      </c>
      <c r="C14" s="8">
        <v>28.4</v>
      </c>
      <c r="D14" s="8">
        <v>11.6</v>
      </c>
      <c r="E14" s="8">
        <v>14.6</v>
      </c>
      <c r="F14" s="8">
        <v>14.2</v>
      </c>
      <c r="G14" s="8">
        <v>12.6</v>
      </c>
      <c r="H14" s="8">
        <v>9.3000000000000007</v>
      </c>
      <c r="I14" s="8">
        <v>7</v>
      </c>
      <c r="J14" s="8">
        <v>9.3000000000000007</v>
      </c>
      <c r="K14" s="8">
        <v>18.2</v>
      </c>
      <c r="L14" s="8">
        <v>13.5</v>
      </c>
      <c r="M14" s="8">
        <v>9.5</v>
      </c>
      <c r="N14" s="8">
        <v>9.5</v>
      </c>
      <c r="O14" s="8">
        <v>9</v>
      </c>
      <c r="P14" s="8">
        <v>12.5</v>
      </c>
    </row>
    <row r="15" spans="1:16" x14ac:dyDescent="0.25">
      <c r="A15" s="5" t="s">
        <v>264</v>
      </c>
      <c r="B15" s="8">
        <v>122.4</v>
      </c>
      <c r="C15" s="8">
        <v>121.7</v>
      </c>
      <c r="D15" s="8">
        <v>1.6</v>
      </c>
      <c r="E15" s="8">
        <v>2.1</v>
      </c>
      <c r="F15" s="8">
        <v>1.8</v>
      </c>
      <c r="G15" s="8">
        <v>1.7</v>
      </c>
      <c r="H15" s="8">
        <v>1.3</v>
      </c>
      <c r="I15" s="8">
        <v>0.9</v>
      </c>
      <c r="J15" s="8">
        <v>1.2</v>
      </c>
      <c r="K15" s="8">
        <v>2</v>
      </c>
      <c r="L15" s="8">
        <v>2</v>
      </c>
      <c r="M15" s="8">
        <v>1.2</v>
      </c>
      <c r="N15" s="8">
        <v>1.4</v>
      </c>
      <c r="O15" s="8">
        <v>1.6</v>
      </c>
      <c r="P15" s="8">
        <v>2</v>
      </c>
    </row>
    <row r="16" spans="1:16" x14ac:dyDescent="0.25">
      <c r="A16" s="5" t="s">
        <v>265</v>
      </c>
      <c r="B16" s="8">
        <v>1680.8</v>
      </c>
      <c r="C16" s="8">
        <v>1680.8</v>
      </c>
      <c r="D16" s="8">
        <v>0.5</v>
      </c>
      <c r="E16" s="8">
        <v>2.7</v>
      </c>
      <c r="F16" s="8">
        <v>0</v>
      </c>
      <c r="G16" s="8">
        <v>0</v>
      </c>
      <c r="H16" s="8">
        <v>0</v>
      </c>
      <c r="I16" s="8">
        <v>0</v>
      </c>
      <c r="J16" s="8">
        <v>0</v>
      </c>
      <c r="K16" s="8">
        <v>2</v>
      </c>
      <c r="L16" s="8">
        <v>0.3</v>
      </c>
      <c r="M16" s="8">
        <v>0</v>
      </c>
      <c r="N16" s="8">
        <v>0</v>
      </c>
      <c r="O16" s="8">
        <v>0</v>
      </c>
      <c r="P16" s="8">
        <v>0.7</v>
      </c>
    </row>
    <row r="17" spans="1:16" x14ac:dyDescent="0.25">
      <c r="A17" s="5" t="s">
        <v>266</v>
      </c>
      <c r="B17" s="8">
        <v>468.1</v>
      </c>
      <c r="C17" s="8">
        <v>462.4</v>
      </c>
      <c r="D17" s="8">
        <v>0.3</v>
      </c>
      <c r="E17" s="8">
        <v>0.3</v>
      </c>
      <c r="F17" s="8">
        <v>0.1</v>
      </c>
      <c r="G17" s="8">
        <v>0.3</v>
      </c>
      <c r="H17" s="8">
        <v>0.3</v>
      </c>
      <c r="I17" s="8">
        <v>0.2</v>
      </c>
      <c r="J17" s="8">
        <v>0.1</v>
      </c>
      <c r="K17" s="8">
        <v>0.4</v>
      </c>
      <c r="L17" s="8">
        <v>1.7</v>
      </c>
      <c r="M17" s="8">
        <v>0.1</v>
      </c>
      <c r="N17" s="8">
        <v>0.1</v>
      </c>
      <c r="O17" s="8">
        <v>0.2</v>
      </c>
      <c r="P17" s="8">
        <v>0.2</v>
      </c>
    </row>
    <row r="18" spans="1:16" x14ac:dyDescent="0.25">
      <c r="A18" s="38" t="s">
        <v>267</v>
      </c>
      <c r="B18" s="38"/>
      <c r="C18" s="38"/>
      <c r="D18" s="38"/>
      <c r="E18" s="38"/>
      <c r="F18" s="38"/>
      <c r="G18" s="38"/>
      <c r="H18" s="38"/>
      <c r="I18" s="38"/>
      <c r="J18" s="38"/>
      <c r="K18" s="38"/>
      <c r="L18" s="38"/>
      <c r="M18" s="38"/>
      <c r="N18" s="38"/>
      <c r="O18" s="38"/>
      <c r="P18" s="38"/>
    </row>
    <row r="19" spans="1:16" x14ac:dyDescent="0.25">
      <c r="A19" s="5" t="s">
        <v>268</v>
      </c>
      <c r="B19" s="8">
        <v>1768</v>
      </c>
      <c r="C19" s="8">
        <v>1768</v>
      </c>
      <c r="D19" s="8">
        <v>8</v>
      </c>
      <c r="E19" s="8">
        <v>6.8</v>
      </c>
      <c r="F19" s="8">
        <v>8.9</v>
      </c>
      <c r="G19" s="8">
        <v>8.1</v>
      </c>
      <c r="H19" s="8">
        <v>8.1</v>
      </c>
      <c r="I19" s="8">
        <v>7.1</v>
      </c>
      <c r="J19" s="8">
        <v>7</v>
      </c>
      <c r="K19" s="8">
        <v>12.1</v>
      </c>
      <c r="L19" s="8">
        <v>10.4</v>
      </c>
      <c r="M19" s="8">
        <v>6.8</v>
      </c>
      <c r="N19" s="8">
        <v>6.5</v>
      </c>
      <c r="O19" s="8">
        <v>7.7</v>
      </c>
      <c r="P19" s="8">
        <v>6.5</v>
      </c>
    </row>
    <row r="20" spans="1:16" x14ac:dyDescent="0.25">
      <c r="A20" s="5" t="s">
        <v>121</v>
      </c>
      <c r="B20" s="8">
        <v>32.799999999999997</v>
      </c>
      <c r="C20" s="8">
        <v>21.5</v>
      </c>
      <c r="D20" s="8">
        <v>2.2999999999999998</v>
      </c>
      <c r="E20" s="8">
        <v>1.1000000000000001</v>
      </c>
      <c r="F20" s="8">
        <v>1</v>
      </c>
      <c r="G20" s="8">
        <v>1</v>
      </c>
      <c r="H20" s="8">
        <v>0.8</v>
      </c>
      <c r="I20" s="8">
        <v>0.7</v>
      </c>
      <c r="J20" s="8">
        <v>1</v>
      </c>
      <c r="K20" s="8">
        <v>3.5</v>
      </c>
      <c r="L20" s="8">
        <v>3</v>
      </c>
      <c r="M20" s="8">
        <v>2.9</v>
      </c>
      <c r="N20" s="8">
        <v>2.8</v>
      </c>
      <c r="O20" s="8">
        <v>2.6</v>
      </c>
      <c r="P20" s="8">
        <v>2.7</v>
      </c>
    </row>
    <row r="21" spans="1:16" x14ac:dyDescent="0.25">
      <c r="A21" s="5" t="s">
        <v>269</v>
      </c>
      <c r="B21" s="8">
        <v>12882.7</v>
      </c>
      <c r="C21" s="8">
        <v>12811.5</v>
      </c>
      <c r="D21" s="8" t="s">
        <v>81</v>
      </c>
      <c r="E21" s="8" t="s">
        <v>81</v>
      </c>
      <c r="F21" s="8" t="s">
        <v>81</v>
      </c>
      <c r="G21" s="8" t="s">
        <v>81</v>
      </c>
      <c r="H21" s="8" t="s">
        <v>81</v>
      </c>
      <c r="I21" s="8" t="s">
        <v>81</v>
      </c>
      <c r="J21" s="8" t="s">
        <v>81</v>
      </c>
      <c r="K21" s="8" t="s">
        <v>81</v>
      </c>
      <c r="L21" s="8" t="s">
        <v>81</v>
      </c>
      <c r="M21" s="8" t="s">
        <v>81</v>
      </c>
      <c r="N21" s="8" t="s">
        <v>81</v>
      </c>
      <c r="O21" s="8" t="s">
        <v>81</v>
      </c>
      <c r="P21" s="8" t="s">
        <v>81</v>
      </c>
    </row>
    <row r="22" spans="1:16" ht="56.1" customHeight="1" x14ac:dyDescent="0.25">
      <c r="A22" s="33" t="s">
        <v>270</v>
      </c>
      <c r="B22" s="33"/>
      <c r="C22" s="33"/>
      <c r="D22" s="33"/>
      <c r="E22" s="33"/>
      <c r="F22" s="33"/>
      <c r="G22" s="33"/>
      <c r="H22" s="33"/>
      <c r="I22" s="33"/>
      <c r="J22" s="33"/>
      <c r="K22" s="33"/>
      <c r="L22" s="33"/>
      <c r="M22" s="33"/>
      <c r="N22" s="33"/>
      <c r="O22" s="33"/>
      <c r="P22" s="33"/>
    </row>
  </sheetData>
  <mergeCells count="5">
    <mergeCell ref="A1:P1"/>
    <mergeCell ref="A2:P2"/>
    <mergeCell ref="A4:P4"/>
    <mergeCell ref="A18:P18"/>
    <mergeCell ref="A22:P22"/>
  </mergeCells>
  <pageMargins left="0.75" right="0.75" top="1" bottom="1" header="0.5" footer="0.5"/>
  <pageSetup fitToWidth="100" fitToHeight="100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24"/>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8.7109375" defaultRowHeight="15" x14ac:dyDescent="0.25"/>
  <cols>
    <col min="1" max="1" width="32.7109375" style="1" bestFit="1" customWidth="1"/>
    <col min="2" max="14" width="11.42578125" style="1" bestFit="1" customWidth="1"/>
    <col min="15" max="16384" width="8.7109375" style="1"/>
  </cols>
  <sheetData>
    <row r="1" spans="1:14" ht="17.100000000000001" customHeight="1" x14ac:dyDescent="0.25">
      <c r="A1" s="32" t="s">
        <v>271</v>
      </c>
      <c r="B1" s="32"/>
      <c r="C1" s="32"/>
      <c r="D1" s="32"/>
      <c r="E1" s="32"/>
      <c r="F1" s="32"/>
      <c r="G1" s="32"/>
      <c r="H1" s="32"/>
      <c r="I1" s="32"/>
      <c r="J1" s="32"/>
      <c r="K1" s="32"/>
      <c r="L1" s="32"/>
      <c r="M1" s="32"/>
      <c r="N1" s="32"/>
    </row>
    <row r="2" spans="1:14" ht="17.100000000000001" customHeight="1" x14ac:dyDescent="0.25">
      <c r="A2" s="32" t="s">
        <v>1</v>
      </c>
      <c r="B2" s="32"/>
      <c r="C2" s="32"/>
      <c r="D2" s="32"/>
      <c r="E2" s="32"/>
      <c r="F2" s="32"/>
      <c r="G2" s="32"/>
      <c r="H2" s="32"/>
      <c r="I2" s="32"/>
      <c r="J2" s="32"/>
      <c r="K2" s="32"/>
      <c r="L2" s="32"/>
      <c r="M2" s="32"/>
      <c r="N2" s="32"/>
    </row>
    <row r="3" spans="1:14" ht="51" x14ac:dyDescent="0.25">
      <c r="A3" s="2" t="s">
        <v>272</v>
      </c>
      <c r="B3" s="2" t="s">
        <v>273</v>
      </c>
      <c r="C3" s="2" t="s">
        <v>87</v>
      </c>
      <c r="D3" s="2" t="s">
        <v>88</v>
      </c>
      <c r="E3" s="2" t="s">
        <v>89</v>
      </c>
      <c r="F3" s="2" t="s">
        <v>90</v>
      </c>
      <c r="G3" s="2" t="s">
        <v>91</v>
      </c>
      <c r="H3" s="2" t="s">
        <v>92</v>
      </c>
      <c r="I3" s="2" t="s">
        <v>93</v>
      </c>
      <c r="J3" s="2" t="s">
        <v>94</v>
      </c>
      <c r="K3" s="2" t="s">
        <v>95</v>
      </c>
      <c r="L3" s="2" t="s">
        <v>96</v>
      </c>
      <c r="M3" s="2" t="s">
        <v>97</v>
      </c>
      <c r="N3" s="2" t="s">
        <v>98</v>
      </c>
    </row>
    <row r="4" spans="1:14" x14ac:dyDescent="0.25">
      <c r="A4" s="38" t="s">
        <v>257</v>
      </c>
      <c r="B4" s="38"/>
      <c r="C4" s="38"/>
      <c r="D4" s="38"/>
      <c r="E4" s="38"/>
      <c r="F4" s="38"/>
      <c r="G4" s="38"/>
      <c r="H4" s="38"/>
      <c r="I4" s="38"/>
      <c r="J4" s="38"/>
      <c r="K4" s="38"/>
      <c r="L4" s="38"/>
      <c r="M4" s="38"/>
      <c r="N4" s="38"/>
    </row>
    <row r="5" spans="1:14" x14ac:dyDescent="0.25">
      <c r="A5" s="5" t="s">
        <v>55</v>
      </c>
      <c r="B5" s="8">
        <v>221.5</v>
      </c>
      <c r="C5" s="8">
        <v>96.6</v>
      </c>
      <c r="D5" s="8">
        <v>74.7</v>
      </c>
      <c r="E5" s="8">
        <v>85.1</v>
      </c>
      <c r="F5" s="8">
        <v>91</v>
      </c>
      <c r="G5" s="8">
        <v>83.6</v>
      </c>
      <c r="H5" s="8">
        <v>97.2</v>
      </c>
      <c r="I5" s="8">
        <v>73</v>
      </c>
      <c r="J5" s="8">
        <v>98.5</v>
      </c>
      <c r="K5" s="8">
        <v>84.8</v>
      </c>
      <c r="L5" s="8">
        <v>98.7</v>
      </c>
      <c r="M5" s="8">
        <v>90</v>
      </c>
      <c r="N5" s="8">
        <v>97.6</v>
      </c>
    </row>
    <row r="6" spans="1:14" x14ac:dyDescent="0.25">
      <c r="A6" s="5" t="s">
        <v>258</v>
      </c>
      <c r="B6" s="8">
        <v>269.3</v>
      </c>
      <c r="C6" s="8">
        <v>77.7</v>
      </c>
      <c r="D6" s="8">
        <v>81.3</v>
      </c>
      <c r="E6" s="8">
        <v>78.900000000000006</v>
      </c>
      <c r="F6" s="8">
        <v>82.7</v>
      </c>
      <c r="G6" s="8">
        <v>82.9</v>
      </c>
      <c r="H6" s="8">
        <v>85.1</v>
      </c>
      <c r="I6" s="8">
        <v>84.3</v>
      </c>
      <c r="J6" s="8">
        <v>83.9</v>
      </c>
      <c r="K6" s="8">
        <v>82</v>
      </c>
      <c r="L6" s="8">
        <v>82.1</v>
      </c>
      <c r="M6" s="8">
        <v>78.599999999999994</v>
      </c>
      <c r="N6" s="8">
        <v>80.2</v>
      </c>
    </row>
    <row r="7" spans="1:14" x14ac:dyDescent="0.25">
      <c r="A7" s="5" t="s">
        <v>139</v>
      </c>
      <c r="B7" s="8">
        <v>15.6</v>
      </c>
      <c r="C7" s="8">
        <v>67.099999999999994</v>
      </c>
      <c r="D7" s="8">
        <v>75.900000000000006</v>
      </c>
      <c r="E7" s="8">
        <v>92.9</v>
      </c>
      <c r="F7" s="8">
        <v>91.4</v>
      </c>
      <c r="G7" s="8">
        <v>84.6</v>
      </c>
      <c r="H7" s="8">
        <v>88.5</v>
      </c>
      <c r="I7" s="8">
        <v>54</v>
      </c>
      <c r="J7" s="8">
        <v>74.599999999999994</v>
      </c>
      <c r="K7" s="8">
        <v>47.2</v>
      </c>
      <c r="L7" s="8">
        <v>57.1</v>
      </c>
      <c r="M7" s="8">
        <v>54.4</v>
      </c>
      <c r="N7" s="8">
        <v>57.7</v>
      </c>
    </row>
    <row r="8" spans="1:14" x14ac:dyDescent="0.25">
      <c r="A8" s="5" t="s">
        <v>124</v>
      </c>
      <c r="B8" s="8">
        <v>266.8</v>
      </c>
      <c r="C8" s="8">
        <v>41.7</v>
      </c>
      <c r="D8" s="8">
        <v>48.5</v>
      </c>
      <c r="E8" s="8">
        <v>44.3</v>
      </c>
      <c r="F8" s="8">
        <v>30.5</v>
      </c>
      <c r="G8" s="8">
        <v>35.9</v>
      </c>
      <c r="H8" s="8">
        <v>39.200000000000003</v>
      </c>
      <c r="I8" s="8">
        <v>43</v>
      </c>
      <c r="J8" s="8">
        <v>39.1</v>
      </c>
      <c r="K8" s="8">
        <v>48.8</v>
      </c>
      <c r="L8" s="8">
        <v>42.4</v>
      </c>
      <c r="M8" s="8">
        <v>51.2</v>
      </c>
      <c r="N8" s="8">
        <v>50.7</v>
      </c>
    </row>
    <row r="9" spans="1:14" x14ac:dyDescent="0.25">
      <c r="A9" s="5" t="s">
        <v>259</v>
      </c>
      <c r="B9" s="8">
        <v>5943.2</v>
      </c>
      <c r="C9" s="8">
        <v>27.4</v>
      </c>
      <c r="D9" s="8">
        <v>35.299999999999997</v>
      </c>
      <c r="E9" s="8">
        <v>46.1</v>
      </c>
      <c r="F9" s="8">
        <v>44.4</v>
      </c>
      <c r="G9" s="8">
        <v>44.5</v>
      </c>
      <c r="H9" s="8">
        <v>39.6</v>
      </c>
      <c r="I9" s="8">
        <v>45.7</v>
      </c>
      <c r="J9" s="8">
        <v>48</v>
      </c>
      <c r="K9" s="8">
        <v>56.9</v>
      </c>
      <c r="L9" s="8">
        <v>55.9</v>
      </c>
      <c r="M9" s="8">
        <v>46.2</v>
      </c>
      <c r="N9" s="8">
        <v>47</v>
      </c>
    </row>
    <row r="10" spans="1:14" x14ac:dyDescent="0.25">
      <c r="A10" s="5" t="s">
        <v>135</v>
      </c>
      <c r="B10" s="8">
        <v>97.3</v>
      </c>
      <c r="C10" s="8">
        <v>24.7</v>
      </c>
      <c r="D10" s="8">
        <v>26.4</v>
      </c>
      <c r="E10" s="8">
        <v>28.4</v>
      </c>
      <c r="F10" s="8">
        <v>27.4</v>
      </c>
      <c r="G10" s="8">
        <v>29.7</v>
      </c>
      <c r="H10" s="8">
        <v>31.1</v>
      </c>
      <c r="I10" s="8">
        <v>33.299999999999997</v>
      </c>
      <c r="J10" s="8">
        <v>27</v>
      </c>
      <c r="K10" s="8">
        <v>26.8</v>
      </c>
      <c r="L10" s="8">
        <v>24.4</v>
      </c>
      <c r="M10" s="8">
        <v>33.299999999999997</v>
      </c>
      <c r="N10" s="8">
        <v>23.2</v>
      </c>
    </row>
    <row r="11" spans="1:14" x14ac:dyDescent="0.25">
      <c r="A11" s="5" t="s">
        <v>260</v>
      </c>
      <c r="B11" s="8">
        <v>807.5</v>
      </c>
      <c r="C11" s="8">
        <v>16.3</v>
      </c>
      <c r="D11" s="8">
        <v>16.2</v>
      </c>
      <c r="E11" s="8">
        <v>16</v>
      </c>
      <c r="F11" s="8">
        <v>17.3</v>
      </c>
      <c r="G11" s="8">
        <v>16.5</v>
      </c>
      <c r="H11" s="8">
        <v>15.7</v>
      </c>
      <c r="I11" s="8">
        <v>15.8</v>
      </c>
      <c r="J11" s="8">
        <v>14.3</v>
      </c>
      <c r="K11" s="8">
        <v>9.6</v>
      </c>
      <c r="L11" s="8">
        <v>15.9</v>
      </c>
      <c r="M11" s="8">
        <v>4.8</v>
      </c>
      <c r="N11" s="8">
        <v>9.9</v>
      </c>
    </row>
    <row r="12" spans="1:14" x14ac:dyDescent="0.25">
      <c r="A12" s="5" t="s">
        <v>261</v>
      </c>
      <c r="B12" s="8">
        <v>173.1</v>
      </c>
      <c r="C12" s="8">
        <v>15.9</v>
      </c>
      <c r="D12" s="8">
        <v>16.3</v>
      </c>
      <c r="E12" s="8">
        <v>16.7</v>
      </c>
      <c r="F12" s="8">
        <v>14.5</v>
      </c>
      <c r="G12" s="8">
        <v>15.3</v>
      </c>
      <c r="H12" s="8">
        <v>6</v>
      </c>
      <c r="I12" s="8">
        <v>9.1</v>
      </c>
      <c r="J12" s="8">
        <v>6.5</v>
      </c>
      <c r="K12" s="8">
        <v>4.9000000000000004</v>
      </c>
      <c r="L12" s="8">
        <v>6.9</v>
      </c>
      <c r="M12" s="8">
        <v>6</v>
      </c>
      <c r="N12" s="8">
        <v>9.9</v>
      </c>
    </row>
    <row r="13" spans="1:14" x14ac:dyDescent="0.25">
      <c r="A13" s="5" t="s">
        <v>262</v>
      </c>
      <c r="B13" s="8">
        <v>629.29999999999995</v>
      </c>
      <c r="C13" s="8">
        <v>14.6</v>
      </c>
      <c r="D13" s="8">
        <v>21.8</v>
      </c>
      <c r="E13" s="8">
        <v>18.600000000000001</v>
      </c>
      <c r="F13" s="8">
        <v>19.5</v>
      </c>
      <c r="G13" s="8">
        <v>16.600000000000001</v>
      </c>
      <c r="H13" s="8">
        <v>18.2</v>
      </c>
      <c r="I13" s="8">
        <v>14.9</v>
      </c>
      <c r="J13" s="8">
        <v>13.9</v>
      </c>
      <c r="K13" s="8">
        <v>13.9</v>
      </c>
      <c r="L13" s="8">
        <v>14.3</v>
      </c>
      <c r="M13" s="8">
        <v>19</v>
      </c>
      <c r="N13" s="8">
        <v>21.8</v>
      </c>
    </row>
    <row r="14" spans="1:14" x14ac:dyDescent="0.25">
      <c r="A14" s="5" t="s">
        <v>263</v>
      </c>
      <c r="B14" s="8">
        <v>28.4</v>
      </c>
      <c r="C14" s="8">
        <v>11.6</v>
      </c>
      <c r="D14" s="8">
        <v>15.4</v>
      </c>
      <c r="E14" s="8">
        <v>26.9</v>
      </c>
      <c r="F14" s="8">
        <v>22.7</v>
      </c>
      <c r="G14" s="8">
        <v>24.3</v>
      </c>
      <c r="H14" s="8">
        <v>25.5</v>
      </c>
      <c r="I14" s="8">
        <v>19.100000000000001</v>
      </c>
      <c r="J14" s="8">
        <v>15.3</v>
      </c>
      <c r="K14" s="8">
        <v>18.5</v>
      </c>
      <c r="L14" s="8">
        <v>26.1</v>
      </c>
      <c r="M14" s="8">
        <v>27.2</v>
      </c>
      <c r="N14" s="8">
        <v>25.4</v>
      </c>
    </row>
    <row r="15" spans="1:14" x14ac:dyDescent="0.25">
      <c r="A15" s="5" t="s">
        <v>264</v>
      </c>
      <c r="B15" s="8">
        <v>121.7</v>
      </c>
      <c r="C15" s="8">
        <v>1.6</v>
      </c>
      <c r="D15" s="8">
        <v>0.8</v>
      </c>
      <c r="E15" s="8">
        <v>0.6</v>
      </c>
      <c r="F15" s="8">
        <v>0.9</v>
      </c>
      <c r="G15" s="8">
        <v>1.5</v>
      </c>
      <c r="H15" s="8">
        <v>2.7</v>
      </c>
      <c r="I15" s="8">
        <v>3</v>
      </c>
      <c r="J15" s="8">
        <v>3</v>
      </c>
      <c r="K15" s="8">
        <v>1.8</v>
      </c>
      <c r="L15" s="8">
        <v>1.9</v>
      </c>
      <c r="M15" s="8">
        <v>2</v>
      </c>
      <c r="N15" s="8">
        <v>1.3</v>
      </c>
    </row>
    <row r="16" spans="1:14" x14ac:dyDescent="0.25">
      <c r="A16" s="5" t="s">
        <v>265</v>
      </c>
      <c r="B16" s="8">
        <v>1680.8</v>
      </c>
      <c r="C16" s="8">
        <v>0.5</v>
      </c>
      <c r="D16" s="8">
        <v>2</v>
      </c>
      <c r="E16" s="8">
        <v>1.1000000000000001</v>
      </c>
      <c r="F16" s="8">
        <v>1.8</v>
      </c>
      <c r="G16" s="8">
        <v>3.7</v>
      </c>
      <c r="H16" s="8">
        <v>3.5</v>
      </c>
      <c r="I16" s="8">
        <v>1</v>
      </c>
      <c r="J16" s="8">
        <v>1</v>
      </c>
      <c r="K16" s="8">
        <v>0.7</v>
      </c>
      <c r="L16" s="8">
        <v>1.3</v>
      </c>
      <c r="M16" s="8">
        <v>3.6</v>
      </c>
      <c r="N16" s="8">
        <v>10</v>
      </c>
    </row>
    <row r="17" spans="1:14" x14ac:dyDescent="0.25">
      <c r="A17" s="5" t="s">
        <v>266</v>
      </c>
      <c r="B17" s="8">
        <v>462.4</v>
      </c>
      <c r="C17" s="8">
        <v>0.3</v>
      </c>
      <c r="D17" s="8">
        <v>0.5</v>
      </c>
      <c r="E17" s="8">
        <v>0.5</v>
      </c>
      <c r="F17" s="8">
        <v>0.5</v>
      </c>
      <c r="G17" s="8">
        <v>0.4</v>
      </c>
      <c r="H17" s="8">
        <v>0.7</v>
      </c>
      <c r="I17" s="8">
        <v>0.3</v>
      </c>
      <c r="J17" s="8">
        <v>0.4</v>
      </c>
      <c r="K17" s="8">
        <v>0.5</v>
      </c>
      <c r="L17" s="8">
        <v>1.2</v>
      </c>
      <c r="M17" s="8">
        <v>0.6</v>
      </c>
      <c r="N17" s="8">
        <v>0.6</v>
      </c>
    </row>
    <row r="18" spans="1:14" x14ac:dyDescent="0.25">
      <c r="A18" s="5" t="s">
        <v>123</v>
      </c>
      <c r="B18" s="8" t="s">
        <v>81</v>
      </c>
      <c r="C18" s="8" t="s">
        <v>81</v>
      </c>
      <c r="D18" s="8" t="s">
        <v>81</v>
      </c>
      <c r="E18" s="8">
        <v>30.7</v>
      </c>
      <c r="F18" s="8">
        <v>20.9</v>
      </c>
      <c r="G18" s="8">
        <v>24.4</v>
      </c>
      <c r="H18" s="8">
        <v>28</v>
      </c>
      <c r="I18" s="8">
        <v>33.5</v>
      </c>
      <c r="J18" s="8">
        <v>17.100000000000001</v>
      </c>
      <c r="K18" s="8">
        <v>31.5</v>
      </c>
      <c r="L18" s="8">
        <v>57.4</v>
      </c>
      <c r="M18" s="8">
        <v>62.8</v>
      </c>
      <c r="N18" s="8">
        <v>73.400000000000006</v>
      </c>
    </row>
    <row r="19" spans="1:14" x14ac:dyDescent="0.25">
      <c r="A19" s="5" t="s">
        <v>274</v>
      </c>
      <c r="B19" s="8" t="s">
        <v>81</v>
      </c>
      <c r="C19" s="8" t="s">
        <v>81</v>
      </c>
      <c r="D19" s="8" t="s">
        <v>81</v>
      </c>
      <c r="E19" s="8" t="s">
        <v>81</v>
      </c>
      <c r="F19" s="8">
        <v>0</v>
      </c>
      <c r="G19" s="8">
        <v>0.4</v>
      </c>
      <c r="H19" s="8">
        <v>2.2000000000000002</v>
      </c>
      <c r="I19" s="8">
        <v>1.7</v>
      </c>
      <c r="J19" s="8">
        <v>0</v>
      </c>
      <c r="K19" s="8">
        <v>0</v>
      </c>
      <c r="L19" s="8">
        <v>0</v>
      </c>
      <c r="M19" s="8" t="s">
        <v>81</v>
      </c>
      <c r="N19" s="8" t="s">
        <v>81</v>
      </c>
    </row>
    <row r="20" spans="1:14" x14ac:dyDescent="0.25">
      <c r="A20" s="38" t="s">
        <v>267</v>
      </c>
      <c r="B20" s="38"/>
      <c r="C20" s="38"/>
      <c r="D20" s="38"/>
      <c r="E20" s="38"/>
      <c r="F20" s="38"/>
      <c r="G20" s="38"/>
      <c r="H20" s="38"/>
      <c r="I20" s="38"/>
      <c r="J20" s="38"/>
      <c r="K20" s="38"/>
      <c r="L20" s="38"/>
      <c r="M20" s="38"/>
      <c r="N20" s="38"/>
    </row>
    <row r="21" spans="1:14" x14ac:dyDescent="0.25">
      <c r="A21" s="5" t="s">
        <v>268</v>
      </c>
      <c r="B21" s="8">
        <v>1768</v>
      </c>
      <c r="C21" s="8">
        <v>8</v>
      </c>
      <c r="D21" s="8">
        <v>8.6</v>
      </c>
      <c r="E21" s="8">
        <v>8.1</v>
      </c>
      <c r="F21" s="8">
        <v>9.3000000000000007</v>
      </c>
      <c r="G21" s="8">
        <v>9.4</v>
      </c>
      <c r="H21" s="8">
        <v>8.9</v>
      </c>
      <c r="I21" s="8">
        <v>8</v>
      </c>
      <c r="J21" s="8" t="s">
        <v>81</v>
      </c>
      <c r="K21" s="8" t="s">
        <v>81</v>
      </c>
      <c r="L21" s="8" t="s">
        <v>81</v>
      </c>
      <c r="M21" s="8" t="s">
        <v>81</v>
      </c>
      <c r="N21" s="8" t="s">
        <v>81</v>
      </c>
    </row>
    <row r="22" spans="1:14" x14ac:dyDescent="0.25">
      <c r="A22" s="5" t="s">
        <v>121</v>
      </c>
      <c r="B22" s="8">
        <v>21.5</v>
      </c>
      <c r="C22" s="8">
        <v>2.2999999999999998</v>
      </c>
      <c r="D22" s="8">
        <v>2.5</v>
      </c>
      <c r="E22" s="8">
        <v>0.5</v>
      </c>
      <c r="F22" s="8" t="s">
        <v>81</v>
      </c>
      <c r="G22" s="8" t="s">
        <v>81</v>
      </c>
      <c r="H22" s="8" t="s">
        <v>81</v>
      </c>
      <c r="I22" s="8" t="s">
        <v>81</v>
      </c>
      <c r="J22" s="8" t="s">
        <v>81</v>
      </c>
      <c r="K22" s="8" t="s">
        <v>81</v>
      </c>
      <c r="L22" s="8" t="s">
        <v>81</v>
      </c>
      <c r="M22" s="8" t="s">
        <v>81</v>
      </c>
      <c r="N22" s="8" t="s">
        <v>81</v>
      </c>
    </row>
    <row r="23" spans="1:14" x14ac:dyDescent="0.25">
      <c r="A23" s="5" t="s">
        <v>269</v>
      </c>
      <c r="B23" s="8">
        <v>12811.5</v>
      </c>
      <c r="C23" s="8" t="s">
        <v>81</v>
      </c>
      <c r="D23" s="8" t="s">
        <v>81</v>
      </c>
      <c r="E23" s="8" t="s">
        <v>81</v>
      </c>
      <c r="F23" s="8" t="s">
        <v>81</v>
      </c>
      <c r="G23" s="8" t="s">
        <v>81</v>
      </c>
      <c r="H23" s="8" t="s">
        <v>81</v>
      </c>
      <c r="I23" s="8" t="s">
        <v>81</v>
      </c>
      <c r="J23" s="8" t="s">
        <v>81</v>
      </c>
      <c r="K23" s="8" t="s">
        <v>81</v>
      </c>
      <c r="L23" s="8" t="s">
        <v>81</v>
      </c>
      <c r="M23" s="8" t="s">
        <v>81</v>
      </c>
      <c r="N23" s="8" t="s">
        <v>81</v>
      </c>
    </row>
    <row r="24" spans="1:14" ht="36" customHeight="1" x14ac:dyDescent="0.25">
      <c r="A24" s="33" t="s">
        <v>275</v>
      </c>
      <c r="B24" s="33"/>
      <c r="C24" s="33"/>
      <c r="D24" s="33"/>
      <c r="E24" s="33"/>
      <c r="F24" s="33"/>
      <c r="G24" s="33"/>
      <c r="H24" s="33"/>
      <c r="I24" s="33"/>
      <c r="J24" s="33"/>
      <c r="K24" s="33"/>
      <c r="L24" s="33"/>
      <c r="M24" s="33"/>
      <c r="N24" s="33"/>
    </row>
  </sheetData>
  <mergeCells count="5">
    <mergeCell ref="A1:N1"/>
    <mergeCell ref="A2:N2"/>
    <mergeCell ref="A4:N4"/>
    <mergeCell ref="A20:N20"/>
    <mergeCell ref="A24:N24"/>
  </mergeCells>
  <pageMargins left="0.75" right="0.75" top="1" bottom="1" header="0.5" footer="0.5"/>
  <pageSetup fitToWidth="100" fitToHeight="100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65"/>
  <sheetViews>
    <sheetView zoomScale="85" workbookViewId="0">
      <pane ySplit="4" topLeftCell="A5" activePane="bottomLeft" state="frozen"/>
      <selection pane="bottomLeft" activeCell="A5" sqref="A5"/>
    </sheetView>
  </sheetViews>
  <sheetFormatPr defaultColWidth="8.7109375" defaultRowHeight="15" x14ac:dyDescent="0.25"/>
  <cols>
    <col min="1" max="1" width="24.5703125" style="1" bestFit="1" customWidth="1"/>
    <col min="2" max="5" width="13.140625" style="1" bestFit="1" customWidth="1"/>
    <col min="6" max="16384" width="8.7109375" style="1"/>
  </cols>
  <sheetData>
    <row r="1" spans="1:5" ht="36" customHeight="1" x14ac:dyDescent="0.25">
      <c r="A1" s="32" t="s">
        <v>276</v>
      </c>
      <c r="B1" s="32"/>
      <c r="C1" s="32"/>
      <c r="D1" s="32"/>
      <c r="E1" s="32"/>
    </row>
    <row r="2" spans="1:5" ht="18" customHeight="1" x14ac:dyDescent="0.25">
      <c r="A2" s="32" t="s">
        <v>1</v>
      </c>
      <c r="B2" s="32"/>
      <c r="C2" s="32"/>
      <c r="D2" s="32"/>
      <c r="E2" s="32"/>
    </row>
    <row r="3" spans="1:5" ht="18" customHeight="1" x14ac:dyDescent="0.25">
      <c r="A3" s="34" t="s">
        <v>86</v>
      </c>
      <c r="B3" s="34"/>
      <c r="C3" s="34"/>
      <c r="D3" s="34"/>
      <c r="E3" s="34"/>
    </row>
    <row r="4" spans="1:5" ht="25.5" x14ac:dyDescent="0.25">
      <c r="A4" s="2" t="s">
        <v>221</v>
      </c>
      <c r="B4" s="2" t="s">
        <v>87</v>
      </c>
      <c r="C4" s="2" t="s">
        <v>88</v>
      </c>
      <c r="D4" s="2" t="s">
        <v>89</v>
      </c>
      <c r="E4" s="2" t="s">
        <v>90</v>
      </c>
    </row>
    <row r="5" spans="1:5" x14ac:dyDescent="0.25">
      <c r="A5" s="12" t="s">
        <v>277</v>
      </c>
      <c r="B5" s="31">
        <v>90.346999999999994</v>
      </c>
      <c r="C5" s="31">
        <v>56.545000000000002</v>
      </c>
      <c r="D5" s="31">
        <v>42.412999999999997</v>
      </c>
      <c r="E5" s="31">
        <v>24.945</v>
      </c>
    </row>
    <row r="6" spans="1:5" x14ac:dyDescent="0.25">
      <c r="A6" s="5" t="s">
        <v>70</v>
      </c>
      <c r="B6" s="27">
        <v>13.957000000000001</v>
      </c>
      <c r="C6" s="27">
        <v>6.5449999999999999</v>
      </c>
      <c r="D6" s="27">
        <v>3.59</v>
      </c>
      <c r="E6" s="27">
        <v>1.9690000000000001</v>
      </c>
    </row>
    <row r="7" spans="1:5" x14ac:dyDescent="0.25">
      <c r="A7" s="5" t="s">
        <v>71</v>
      </c>
      <c r="B7" s="27">
        <v>68.510999999999996</v>
      </c>
      <c r="C7" s="27">
        <v>44.826999999999998</v>
      </c>
      <c r="D7" s="27">
        <v>34.063000000000002</v>
      </c>
      <c r="E7" s="27">
        <v>19.798999999999999</v>
      </c>
    </row>
    <row r="8" spans="1:5" x14ac:dyDescent="0.25">
      <c r="A8" s="5" t="s">
        <v>72</v>
      </c>
      <c r="B8" s="27">
        <v>4.9039999999999999</v>
      </c>
      <c r="C8" s="27">
        <v>5.173</v>
      </c>
      <c r="D8" s="27">
        <v>4.66</v>
      </c>
      <c r="E8" s="27">
        <v>7.0000000000000001E-3</v>
      </c>
    </row>
    <row r="9" spans="1:5" x14ac:dyDescent="0.25">
      <c r="A9" s="5" t="s">
        <v>73</v>
      </c>
      <c r="B9" s="27" t="s">
        <v>81</v>
      </c>
      <c r="C9" s="27" t="s">
        <v>81</v>
      </c>
      <c r="D9" s="27" t="s">
        <v>81</v>
      </c>
      <c r="E9" s="27" t="s">
        <v>81</v>
      </c>
    </row>
    <row r="10" spans="1:5" x14ac:dyDescent="0.25">
      <c r="A10" s="5" t="s">
        <v>278</v>
      </c>
      <c r="B10" s="27">
        <v>2.9750000000000001</v>
      </c>
      <c r="C10" s="27" t="s">
        <v>81</v>
      </c>
      <c r="D10" s="27">
        <v>0.1</v>
      </c>
      <c r="E10" s="27">
        <v>3.17</v>
      </c>
    </row>
    <row r="11" spans="1:5" x14ac:dyDescent="0.25">
      <c r="A11" s="12" t="s">
        <v>279</v>
      </c>
      <c r="B11" s="31">
        <v>0.5</v>
      </c>
      <c r="C11" s="31" t="s">
        <v>81</v>
      </c>
      <c r="D11" s="31" t="s">
        <v>81</v>
      </c>
      <c r="E11" s="31" t="s">
        <v>81</v>
      </c>
    </row>
    <row r="12" spans="1:5" x14ac:dyDescent="0.25">
      <c r="A12" s="5" t="s">
        <v>70</v>
      </c>
      <c r="B12" s="27" t="s">
        <v>81</v>
      </c>
      <c r="C12" s="27" t="s">
        <v>81</v>
      </c>
      <c r="D12" s="27" t="s">
        <v>81</v>
      </c>
      <c r="E12" s="27" t="s">
        <v>81</v>
      </c>
    </row>
    <row r="13" spans="1:5" x14ac:dyDescent="0.25">
      <c r="A13" s="5" t="s">
        <v>71</v>
      </c>
      <c r="B13" s="27">
        <v>0.5</v>
      </c>
      <c r="C13" s="27" t="s">
        <v>81</v>
      </c>
      <c r="D13" s="27" t="s">
        <v>81</v>
      </c>
      <c r="E13" s="27" t="s">
        <v>81</v>
      </c>
    </row>
    <row r="14" spans="1:5" x14ac:dyDescent="0.25">
      <c r="A14" s="5" t="s">
        <v>72</v>
      </c>
      <c r="B14" s="27" t="s">
        <v>81</v>
      </c>
      <c r="C14" s="27" t="s">
        <v>81</v>
      </c>
      <c r="D14" s="27" t="s">
        <v>81</v>
      </c>
      <c r="E14" s="27" t="s">
        <v>81</v>
      </c>
    </row>
    <row r="15" spans="1:5" x14ac:dyDescent="0.25">
      <c r="A15" s="5" t="s">
        <v>73</v>
      </c>
      <c r="B15" s="27" t="s">
        <v>81</v>
      </c>
      <c r="C15" s="27" t="s">
        <v>81</v>
      </c>
      <c r="D15" s="27" t="s">
        <v>81</v>
      </c>
      <c r="E15" s="27" t="s">
        <v>81</v>
      </c>
    </row>
    <row r="16" spans="1:5" x14ac:dyDescent="0.25">
      <c r="A16" s="5" t="s">
        <v>278</v>
      </c>
      <c r="B16" s="27" t="s">
        <v>81</v>
      </c>
      <c r="C16" s="27" t="s">
        <v>81</v>
      </c>
      <c r="D16" s="27" t="s">
        <v>81</v>
      </c>
      <c r="E16" s="27" t="s">
        <v>81</v>
      </c>
    </row>
    <row r="17" spans="1:5" x14ac:dyDescent="0.25">
      <c r="A17" s="12" t="s">
        <v>135</v>
      </c>
      <c r="B17" s="31">
        <v>0.80300000000000005</v>
      </c>
      <c r="C17" s="31">
        <v>0.8</v>
      </c>
      <c r="D17" s="31">
        <v>0.95</v>
      </c>
      <c r="E17" s="31">
        <v>0.8</v>
      </c>
    </row>
    <row r="18" spans="1:5" x14ac:dyDescent="0.25">
      <c r="A18" s="5" t="s">
        <v>70</v>
      </c>
      <c r="B18" s="27" t="s">
        <v>81</v>
      </c>
      <c r="C18" s="27" t="s">
        <v>81</v>
      </c>
      <c r="D18" s="27" t="s">
        <v>81</v>
      </c>
      <c r="E18" s="27" t="s">
        <v>81</v>
      </c>
    </row>
    <row r="19" spans="1:5" x14ac:dyDescent="0.25">
      <c r="A19" s="5" t="s">
        <v>71</v>
      </c>
      <c r="B19" s="27">
        <v>0.80300000000000005</v>
      </c>
      <c r="C19" s="27">
        <v>0.8</v>
      </c>
      <c r="D19" s="27">
        <v>0.8</v>
      </c>
      <c r="E19" s="27">
        <v>0.8</v>
      </c>
    </row>
    <row r="20" spans="1:5" x14ac:dyDescent="0.25">
      <c r="A20" s="5" t="s">
        <v>72</v>
      </c>
      <c r="B20" s="27" t="s">
        <v>81</v>
      </c>
      <c r="C20" s="27" t="s">
        <v>81</v>
      </c>
      <c r="D20" s="27" t="s">
        <v>81</v>
      </c>
      <c r="E20" s="27" t="s">
        <v>81</v>
      </c>
    </row>
    <row r="21" spans="1:5" x14ac:dyDescent="0.25">
      <c r="A21" s="5" t="s">
        <v>73</v>
      </c>
      <c r="B21" s="27" t="s">
        <v>81</v>
      </c>
      <c r="C21" s="27" t="s">
        <v>81</v>
      </c>
      <c r="D21" s="27" t="s">
        <v>81</v>
      </c>
      <c r="E21" s="27" t="s">
        <v>81</v>
      </c>
    </row>
    <row r="22" spans="1:5" x14ac:dyDescent="0.25">
      <c r="A22" s="5" t="s">
        <v>278</v>
      </c>
      <c r="B22" s="27" t="s">
        <v>81</v>
      </c>
      <c r="C22" s="27" t="s">
        <v>81</v>
      </c>
      <c r="D22" s="27">
        <v>0.15</v>
      </c>
      <c r="E22" s="27" t="s">
        <v>81</v>
      </c>
    </row>
    <row r="23" spans="1:5" x14ac:dyDescent="0.25">
      <c r="A23" s="12" t="s">
        <v>124</v>
      </c>
      <c r="B23" s="31">
        <v>3.6179999999999999</v>
      </c>
      <c r="C23" s="31">
        <v>3.4089999999999998</v>
      </c>
      <c r="D23" s="31">
        <v>2.35</v>
      </c>
      <c r="E23" s="31">
        <v>2.29</v>
      </c>
    </row>
    <row r="24" spans="1:5" x14ac:dyDescent="0.25">
      <c r="A24" s="5" t="s">
        <v>70</v>
      </c>
      <c r="B24" s="27">
        <v>2.1999999999999999E-2</v>
      </c>
      <c r="C24" s="27">
        <v>2.1999999999999999E-2</v>
      </c>
      <c r="D24" s="27">
        <v>1.4999999999999999E-2</v>
      </c>
      <c r="E24" s="27" t="s">
        <v>81</v>
      </c>
    </row>
    <row r="25" spans="1:5" x14ac:dyDescent="0.25">
      <c r="A25" s="5" t="s">
        <v>71</v>
      </c>
      <c r="B25" s="27">
        <v>2.6560000000000001</v>
      </c>
      <c r="C25" s="27">
        <v>2.4470000000000001</v>
      </c>
      <c r="D25" s="27">
        <v>2.0449999999999999</v>
      </c>
      <c r="E25" s="27">
        <v>2</v>
      </c>
    </row>
    <row r="26" spans="1:5" x14ac:dyDescent="0.25">
      <c r="A26" s="5" t="s">
        <v>72</v>
      </c>
      <c r="B26" s="27">
        <v>0.94</v>
      </c>
      <c r="C26" s="27">
        <v>0.94</v>
      </c>
      <c r="D26" s="27">
        <v>0.28999999999999998</v>
      </c>
      <c r="E26" s="27">
        <v>0.28999999999999998</v>
      </c>
    </row>
    <row r="27" spans="1:5" x14ac:dyDescent="0.25">
      <c r="A27" s="5" t="s">
        <v>73</v>
      </c>
      <c r="B27" s="27" t="s">
        <v>81</v>
      </c>
      <c r="C27" s="27" t="s">
        <v>81</v>
      </c>
      <c r="D27" s="27" t="s">
        <v>81</v>
      </c>
      <c r="E27" s="27" t="s">
        <v>81</v>
      </c>
    </row>
    <row r="28" spans="1:5" x14ac:dyDescent="0.25">
      <c r="A28" s="5" t="s">
        <v>278</v>
      </c>
      <c r="B28" s="27" t="s">
        <v>81</v>
      </c>
      <c r="C28" s="27" t="s">
        <v>81</v>
      </c>
      <c r="D28" s="27" t="s">
        <v>81</v>
      </c>
      <c r="E28" s="27" t="s">
        <v>81</v>
      </c>
    </row>
    <row r="29" spans="1:5" x14ac:dyDescent="0.25">
      <c r="A29" s="12" t="s">
        <v>280</v>
      </c>
      <c r="B29" s="31">
        <v>3.32</v>
      </c>
      <c r="C29" s="31">
        <v>2.5299999999999998</v>
      </c>
      <c r="D29" s="31">
        <v>0.61</v>
      </c>
      <c r="E29" s="31">
        <v>0.6</v>
      </c>
    </row>
    <row r="30" spans="1:5" x14ac:dyDescent="0.25">
      <c r="A30" s="5" t="s">
        <v>70</v>
      </c>
      <c r="B30" s="27" t="s">
        <v>81</v>
      </c>
      <c r="C30" s="27" t="s">
        <v>81</v>
      </c>
      <c r="D30" s="27" t="s">
        <v>81</v>
      </c>
      <c r="E30" s="27" t="s">
        <v>81</v>
      </c>
    </row>
    <row r="31" spans="1:5" x14ac:dyDescent="0.25">
      <c r="A31" s="5" t="s">
        <v>71</v>
      </c>
      <c r="B31" s="27">
        <v>2.4039999999999999</v>
      </c>
      <c r="C31" s="27">
        <v>1.704</v>
      </c>
      <c r="D31" s="27">
        <v>4.0000000000000001E-3</v>
      </c>
      <c r="E31" s="27">
        <v>0.4</v>
      </c>
    </row>
    <row r="32" spans="1:5" x14ac:dyDescent="0.25">
      <c r="A32" s="5" t="s">
        <v>72</v>
      </c>
      <c r="B32" s="27">
        <v>0.91600000000000004</v>
      </c>
      <c r="C32" s="27">
        <v>0.82599999999999996</v>
      </c>
      <c r="D32" s="27">
        <v>0.60599999999999998</v>
      </c>
      <c r="E32" s="27">
        <v>0.2</v>
      </c>
    </row>
    <row r="33" spans="1:5" x14ac:dyDescent="0.25">
      <c r="A33" s="5" t="s">
        <v>73</v>
      </c>
      <c r="B33" s="27" t="s">
        <v>81</v>
      </c>
      <c r="C33" s="27" t="s">
        <v>81</v>
      </c>
      <c r="D33" s="27" t="s">
        <v>81</v>
      </c>
      <c r="E33" s="27" t="s">
        <v>81</v>
      </c>
    </row>
    <row r="34" spans="1:5" x14ac:dyDescent="0.25">
      <c r="A34" s="5" t="s">
        <v>278</v>
      </c>
      <c r="B34" s="27" t="s">
        <v>81</v>
      </c>
      <c r="C34" s="27" t="s">
        <v>81</v>
      </c>
      <c r="D34" s="27" t="s">
        <v>81</v>
      </c>
      <c r="E34" s="27" t="s">
        <v>81</v>
      </c>
    </row>
    <row r="35" spans="1:5" x14ac:dyDescent="0.25">
      <c r="A35" s="12" t="s">
        <v>281</v>
      </c>
      <c r="B35" s="31">
        <v>19.407</v>
      </c>
      <c r="C35" s="31">
        <v>28.382999999999999</v>
      </c>
      <c r="D35" s="31">
        <v>25.093</v>
      </c>
      <c r="E35" s="31">
        <v>26.684999999999999</v>
      </c>
    </row>
    <row r="36" spans="1:5" x14ac:dyDescent="0.25">
      <c r="A36" s="5" t="s">
        <v>70</v>
      </c>
      <c r="B36" s="27">
        <v>0.193</v>
      </c>
      <c r="C36" s="27">
        <v>0.253</v>
      </c>
      <c r="D36" s="27">
        <v>0.253</v>
      </c>
      <c r="E36" s="27">
        <v>0.28000000000000003</v>
      </c>
    </row>
    <row r="37" spans="1:5" x14ac:dyDescent="0.25">
      <c r="A37" s="5" t="s">
        <v>71</v>
      </c>
      <c r="B37" s="27">
        <v>6.8179999999999996</v>
      </c>
      <c r="C37" s="27">
        <v>16.018000000000001</v>
      </c>
      <c r="D37" s="27">
        <v>13.167999999999999</v>
      </c>
      <c r="E37" s="27">
        <v>23.544</v>
      </c>
    </row>
    <row r="38" spans="1:5" x14ac:dyDescent="0.25">
      <c r="A38" s="5" t="s">
        <v>72</v>
      </c>
      <c r="B38" s="27">
        <v>12.396000000000001</v>
      </c>
      <c r="C38" s="27">
        <v>12.112</v>
      </c>
      <c r="D38" s="27">
        <v>11.672000000000001</v>
      </c>
      <c r="E38" s="27">
        <v>2.5009999999999999</v>
      </c>
    </row>
    <row r="39" spans="1:5" x14ac:dyDescent="0.25">
      <c r="A39" s="5" t="s">
        <v>73</v>
      </c>
      <c r="B39" s="27" t="s">
        <v>81</v>
      </c>
      <c r="C39" s="27" t="s">
        <v>81</v>
      </c>
      <c r="D39" s="27" t="s">
        <v>81</v>
      </c>
      <c r="E39" s="27" t="s">
        <v>81</v>
      </c>
    </row>
    <row r="40" spans="1:5" x14ac:dyDescent="0.25">
      <c r="A40" s="5" t="s">
        <v>278</v>
      </c>
      <c r="B40" s="27" t="s">
        <v>81</v>
      </c>
      <c r="C40" s="27" t="s">
        <v>81</v>
      </c>
      <c r="D40" s="27" t="s">
        <v>81</v>
      </c>
      <c r="E40" s="27">
        <v>0.36</v>
      </c>
    </row>
    <row r="41" spans="1:5" x14ac:dyDescent="0.25">
      <c r="A41" s="12" t="s">
        <v>282</v>
      </c>
      <c r="B41" s="31">
        <v>17.117999999999999</v>
      </c>
      <c r="C41" s="31">
        <v>4.3860000000000001</v>
      </c>
      <c r="D41" s="31">
        <v>3.4980000000000002</v>
      </c>
      <c r="E41" s="31">
        <v>1.802</v>
      </c>
    </row>
    <row r="42" spans="1:5" x14ac:dyDescent="0.25">
      <c r="A42" s="5" t="s">
        <v>70</v>
      </c>
      <c r="B42" s="27">
        <v>5.0000000000000001E-3</v>
      </c>
      <c r="C42" s="27" t="s">
        <v>81</v>
      </c>
      <c r="D42" s="27" t="s">
        <v>81</v>
      </c>
      <c r="E42" s="27" t="s">
        <v>81</v>
      </c>
    </row>
    <row r="43" spans="1:5" x14ac:dyDescent="0.25">
      <c r="A43" s="5" t="s">
        <v>71</v>
      </c>
      <c r="B43" s="27">
        <v>15.092000000000001</v>
      </c>
      <c r="C43" s="27">
        <v>2.2149999999999999</v>
      </c>
      <c r="D43" s="27">
        <v>1.181</v>
      </c>
      <c r="E43" s="27">
        <v>1.161</v>
      </c>
    </row>
    <row r="44" spans="1:5" x14ac:dyDescent="0.25">
      <c r="A44" s="5" t="s">
        <v>72</v>
      </c>
      <c r="B44" s="27">
        <v>2.0209999999999999</v>
      </c>
      <c r="C44" s="27">
        <v>2.1709999999999998</v>
      </c>
      <c r="D44" s="27">
        <v>2.3170000000000002</v>
      </c>
      <c r="E44" s="27">
        <v>0.64100000000000001</v>
      </c>
    </row>
    <row r="45" spans="1:5" x14ac:dyDescent="0.25">
      <c r="A45" s="5" t="s">
        <v>73</v>
      </c>
      <c r="B45" s="27" t="s">
        <v>81</v>
      </c>
      <c r="C45" s="27" t="s">
        <v>81</v>
      </c>
      <c r="D45" s="27" t="s">
        <v>81</v>
      </c>
      <c r="E45" s="27" t="s">
        <v>81</v>
      </c>
    </row>
    <row r="46" spans="1:5" x14ac:dyDescent="0.25">
      <c r="A46" s="5" t="s">
        <v>278</v>
      </c>
      <c r="B46" s="27" t="s">
        <v>81</v>
      </c>
      <c r="C46" s="27" t="s">
        <v>81</v>
      </c>
      <c r="D46" s="27" t="s">
        <v>81</v>
      </c>
      <c r="E46" s="27" t="s">
        <v>81</v>
      </c>
    </row>
    <row r="47" spans="1:5" x14ac:dyDescent="0.25">
      <c r="A47" s="12" t="s">
        <v>283</v>
      </c>
      <c r="B47" s="31">
        <v>1.381</v>
      </c>
      <c r="C47" s="31">
        <v>2.081</v>
      </c>
      <c r="D47" s="31">
        <v>0.69899999999999995</v>
      </c>
      <c r="E47" s="31">
        <v>0.69899999999999995</v>
      </c>
    </row>
    <row r="48" spans="1:5" x14ac:dyDescent="0.25">
      <c r="A48" s="5" t="s">
        <v>70</v>
      </c>
      <c r="B48" s="27" t="s">
        <v>81</v>
      </c>
      <c r="C48" s="27" t="s">
        <v>81</v>
      </c>
      <c r="D48" s="27" t="s">
        <v>81</v>
      </c>
      <c r="E48" s="27" t="s">
        <v>81</v>
      </c>
    </row>
    <row r="49" spans="1:5" x14ac:dyDescent="0.25">
      <c r="A49" s="5" t="s">
        <v>71</v>
      </c>
      <c r="B49" s="27">
        <v>0.86099999999999999</v>
      </c>
      <c r="C49" s="27">
        <v>1.5609999999999999</v>
      </c>
      <c r="D49" s="27">
        <v>0.4</v>
      </c>
      <c r="E49" s="27">
        <v>0.47499999999999998</v>
      </c>
    </row>
    <row r="50" spans="1:5" x14ac:dyDescent="0.25">
      <c r="A50" s="5" t="s">
        <v>72</v>
      </c>
      <c r="B50" s="27">
        <v>0.52</v>
      </c>
      <c r="C50" s="27">
        <v>0.52</v>
      </c>
      <c r="D50" s="27">
        <v>0.29899999999999999</v>
      </c>
      <c r="E50" s="27">
        <v>0.224</v>
      </c>
    </row>
    <row r="51" spans="1:5" x14ac:dyDescent="0.25">
      <c r="A51" s="5" t="s">
        <v>73</v>
      </c>
      <c r="B51" s="27" t="s">
        <v>81</v>
      </c>
      <c r="C51" s="27" t="s">
        <v>81</v>
      </c>
      <c r="D51" s="27" t="s">
        <v>81</v>
      </c>
      <c r="E51" s="27" t="s">
        <v>81</v>
      </c>
    </row>
    <row r="52" spans="1:5" x14ac:dyDescent="0.25">
      <c r="A52" s="5" t="s">
        <v>278</v>
      </c>
      <c r="B52" s="27" t="s">
        <v>81</v>
      </c>
      <c r="C52" s="27" t="s">
        <v>81</v>
      </c>
      <c r="D52" s="27" t="s">
        <v>81</v>
      </c>
      <c r="E52" s="27" t="s">
        <v>81</v>
      </c>
    </row>
    <row r="53" spans="1:5" x14ac:dyDescent="0.25">
      <c r="A53" s="12" t="s">
        <v>60</v>
      </c>
      <c r="B53" s="31">
        <v>0.13500000000000001</v>
      </c>
      <c r="C53" s="31">
        <v>0.63</v>
      </c>
      <c r="D53" s="31">
        <v>1.536</v>
      </c>
      <c r="E53" s="31">
        <v>1.556</v>
      </c>
    </row>
    <row r="54" spans="1:5" x14ac:dyDescent="0.25">
      <c r="A54" s="5" t="s">
        <v>70</v>
      </c>
      <c r="B54" s="27" t="s">
        <v>81</v>
      </c>
      <c r="C54" s="27" t="s">
        <v>81</v>
      </c>
      <c r="D54" s="27">
        <v>0.01</v>
      </c>
      <c r="E54" s="27" t="s">
        <v>81</v>
      </c>
    </row>
    <row r="55" spans="1:5" x14ac:dyDescent="0.25">
      <c r="A55" s="5" t="s">
        <v>71</v>
      </c>
      <c r="B55" s="27" t="s">
        <v>81</v>
      </c>
      <c r="C55" s="27">
        <v>0.5</v>
      </c>
      <c r="D55" s="27">
        <v>1.526</v>
      </c>
      <c r="E55" s="27">
        <v>1.556</v>
      </c>
    </row>
    <row r="56" spans="1:5" x14ac:dyDescent="0.25">
      <c r="A56" s="5" t="s">
        <v>72</v>
      </c>
      <c r="B56" s="27">
        <v>0.13500000000000001</v>
      </c>
      <c r="C56" s="27">
        <v>0.13</v>
      </c>
      <c r="D56" s="27" t="s">
        <v>81</v>
      </c>
      <c r="E56" s="27" t="s">
        <v>81</v>
      </c>
    </row>
    <row r="57" spans="1:5" x14ac:dyDescent="0.25">
      <c r="A57" s="5" t="s">
        <v>73</v>
      </c>
      <c r="B57" s="27" t="s">
        <v>81</v>
      </c>
      <c r="C57" s="27" t="s">
        <v>81</v>
      </c>
      <c r="D57" s="27" t="s">
        <v>81</v>
      </c>
      <c r="E57" s="27" t="s">
        <v>81</v>
      </c>
    </row>
    <row r="58" spans="1:5" x14ac:dyDescent="0.25">
      <c r="A58" s="5" t="s">
        <v>278</v>
      </c>
      <c r="B58" s="27" t="s">
        <v>81</v>
      </c>
      <c r="C58" s="27" t="s">
        <v>81</v>
      </c>
      <c r="D58" s="27" t="s">
        <v>81</v>
      </c>
      <c r="E58" s="27" t="s">
        <v>81</v>
      </c>
    </row>
    <row r="59" spans="1:5" x14ac:dyDescent="0.25">
      <c r="A59" s="12" t="s">
        <v>157</v>
      </c>
      <c r="B59" s="31">
        <v>136.62899999999999</v>
      </c>
      <c r="C59" s="31">
        <v>98.763999999999996</v>
      </c>
      <c r="D59" s="31">
        <v>77.149000000000001</v>
      </c>
      <c r="E59" s="31">
        <v>59.377000000000002</v>
      </c>
    </row>
    <row r="60" spans="1:5" x14ac:dyDescent="0.25">
      <c r="A60" s="5" t="s">
        <v>70</v>
      </c>
      <c r="B60" s="27">
        <v>14.177</v>
      </c>
      <c r="C60" s="27">
        <v>6.82</v>
      </c>
      <c r="D60" s="27">
        <v>3.8679999999999999</v>
      </c>
      <c r="E60" s="27">
        <v>2.2490000000000001</v>
      </c>
    </row>
    <row r="61" spans="1:5" x14ac:dyDescent="0.25">
      <c r="A61" s="5" t="s">
        <v>71</v>
      </c>
      <c r="B61" s="27">
        <v>97.644999999999996</v>
      </c>
      <c r="C61" s="27">
        <v>70.072000000000003</v>
      </c>
      <c r="D61" s="27">
        <v>53.186999999999998</v>
      </c>
      <c r="E61" s="27">
        <v>49.734999999999999</v>
      </c>
    </row>
    <row r="62" spans="1:5" x14ac:dyDescent="0.25">
      <c r="A62" s="5" t="s">
        <v>72</v>
      </c>
      <c r="B62" s="27">
        <v>21.832000000000001</v>
      </c>
      <c r="C62" s="27">
        <v>21.872</v>
      </c>
      <c r="D62" s="27">
        <v>19.844000000000001</v>
      </c>
      <c r="E62" s="27">
        <v>3.863</v>
      </c>
    </row>
    <row r="63" spans="1:5" x14ac:dyDescent="0.25">
      <c r="A63" s="5" t="s">
        <v>73</v>
      </c>
      <c r="B63" s="27">
        <v>0</v>
      </c>
      <c r="C63" s="27" t="s">
        <v>81</v>
      </c>
      <c r="D63" s="27" t="s">
        <v>81</v>
      </c>
      <c r="E63" s="27" t="s">
        <v>81</v>
      </c>
    </row>
    <row r="64" spans="1:5" x14ac:dyDescent="0.25">
      <c r="A64" s="5" t="s">
        <v>278</v>
      </c>
      <c r="B64" s="27">
        <v>2.9750000000000001</v>
      </c>
      <c r="C64" s="27" t="s">
        <v>81</v>
      </c>
      <c r="D64" s="27">
        <v>0.25</v>
      </c>
      <c r="E64" s="27">
        <v>3.53</v>
      </c>
    </row>
    <row r="65" spans="1:5" ht="45" customHeight="1" x14ac:dyDescent="0.25">
      <c r="A65" s="33" t="s">
        <v>84</v>
      </c>
      <c r="B65" s="33"/>
      <c r="C65" s="33"/>
      <c r="D65" s="33"/>
      <c r="E65" s="33"/>
    </row>
  </sheetData>
  <mergeCells count="4">
    <mergeCell ref="A1:E1"/>
    <mergeCell ref="A2:E2"/>
    <mergeCell ref="A3:E3"/>
    <mergeCell ref="A65:E65"/>
  </mergeCells>
  <pageMargins left="0.75" right="0.75" top="1" bottom="1" header="0.5" footer="0.5"/>
  <pageSetup fitToWidth="100" fitToHeight="100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4"/>
  <sheetViews>
    <sheetView zoomScale="85" workbookViewId="0">
      <selection sqref="A1:E1"/>
    </sheetView>
  </sheetViews>
  <sheetFormatPr defaultColWidth="8.7109375" defaultRowHeight="15" x14ac:dyDescent="0.25"/>
  <cols>
    <col min="1" max="1" width="4.85546875" style="1" bestFit="1" customWidth="1"/>
    <col min="2" max="2" width="45.85546875" style="1" bestFit="1" customWidth="1"/>
    <col min="3" max="3" width="16.42578125" style="1" bestFit="1" customWidth="1"/>
    <col min="4" max="4" width="40.85546875" style="1" bestFit="1" customWidth="1"/>
    <col min="5" max="5" width="18" style="1" bestFit="1" customWidth="1"/>
    <col min="6" max="16384" width="8.7109375" style="1"/>
  </cols>
  <sheetData>
    <row r="1" spans="1:5" ht="15" customHeight="1" x14ac:dyDescent="0.25">
      <c r="A1" s="32" t="s">
        <v>24</v>
      </c>
      <c r="B1" s="32"/>
      <c r="C1" s="32"/>
      <c r="D1" s="32"/>
      <c r="E1" s="32"/>
    </row>
    <row r="2" spans="1:5" ht="15" customHeight="1" x14ac:dyDescent="0.25">
      <c r="A2" s="32" t="s">
        <v>1</v>
      </c>
      <c r="B2" s="32"/>
      <c r="C2" s="32"/>
      <c r="D2" s="32"/>
      <c r="E2" s="32"/>
    </row>
    <row r="3" spans="1:5" ht="25.5" x14ac:dyDescent="0.25">
      <c r="A3" s="2" t="s">
        <v>2</v>
      </c>
      <c r="B3" s="2" t="s">
        <v>25</v>
      </c>
      <c r="C3" s="2" t="s">
        <v>5</v>
      </c>
      <c r="D3" s="2" t="s">
        <v>26</v>
      </c>
      <c r="E3" s="2" t="s">
        <v>27</v>
      </c>
    </row>
    <row r="4" spans="1:5" x14ac:dyDescent="0.25">
      <c r="A4" s="11">
        <v>1</v>
      </c>
      <c r="B4" s="5" t="s">
        <v>28</v>
      </c>
      <c r="C4" s="5" t="s">
        <v>29</v>
      </c>
      <c r="D4" s="5" t="s">
        <v>30</v>
      </c>
      <c r="E4" s="6">
        <v>1968.1</v>
      </c>
    </row>
    <row r="5" spans="1:5" x14ac:dyDescent="0.25">
      <c r="A5" s="11">
        <v>2</v>
      </c>
      <c r="B5" s="5" t="s">
        <v>31</v>
      </c>
      <c r="C5" s="5" t="s">
        <v>32</v>
      </c>
      <c r="D5" s="5" t="s">
        <v>33</v>
      </c>
      <c r="E5" s="6">
        <v>1443</v>
      </c>
    </row>
    <row r="6" spans="1:5" x14ac:dyDescent="0.25">
      <c r="A6" s="11">
        <v>3</v>
      </c>
      <c r="B6" s="5" t="s">
        <v>34</v>
      </c>
      <c r="C6" s="5" t="s">
        <v>35</v>
      </c>
      <c r="D6" s="5" t="s">
        <v>36</v>
      </c>
      <c r="E6" s="6">
        <v>1168</v>
      </c>
    </row>
    <row r="7" spans="1:5" x14ac:dyDescent="0.25">
      <c r="A7" s="11">
        <v>4</v>
      </c>
      <c r="B7" s="5" t="s">
        <v>37</v>
      </c>
      <c r="C7" s="5" t="s">
        <v>29</v>
      </c>
      <c r="D7" s="5" t="s">
        <v>38</v>
      </c>
      <c r="E7" s="6">
        <v>726</v>
      </c>
    </row>
    <row r="8" spans="1:5" x14ac:dyDescent="0.25">
      <c r="A8" s="11">
        <v>5</v>
      </c>
      <c r="B8" s="5" t="s">
        <v>39</v>
      </c>
      <c r="C8" s="5" t="s">
        <v>29</v>
      </c>
      <c r="D8" s="5" t="s">
        <v>40</v>
      </c>
      <c r="E8" s="6">
        <v>675</v>
      </c>
    </row>
    <row r="9" spans="1:5" x14ac:dyDescent="0.25">
      <c r="A9" s="11">
        <v>6</v>
      </c>
      <c r="B9" s="5" t="s">
        <v>41</v>
      </c>
      <c r="C9" s="5" t="s">
        <v>35</v>
      </c>
      <c r="D9" s="5" t="s">
        <v>42</v>
      </c>
      <c r="E9" s="6">
        <v>600</v>
      </c>
    </row>
    <row r="10" spans="1:5" x14ac:dyDescent="0.25">
      <c r="A10" s="11">
        <v>7</v>
      </c>
      <c r="B10" s="5" t="s">
        <v>43</v>
      </c>
      <c r="C10" s="5" t="s">
        <v>29</v>
      </c>
      <c r="D10" s="5" t="s">
        <v>44</v>
      </c>
      <c r="E10" s="6">
        <v>534.5</v>
      </c>
    </row>
    <row r="11" spans="1:5" x14ac:dyDescent="0.25">
      <c r="A11" s="11">
        <v>8</v>
      </c>
      <c r="B11" s="5" t="s">
        <v>45</v>
      </c>
      <c r="C11" s="5" t="s">
        <v>29</v>
      </c>
      <c r="D11" s="5" t="s">
        <v>46</v>
      </c>
      <c r="E11" s="6">
        <v>490.2</v>
      </c>
    </row>
    <row r="12" spans="1:5" x14ac:dyDescent="0.25">
      <c r="A12" s="11">
        <v>9</v>
      </c>
      <c r="B12" s="5" t="s">
        <v>47</v>
      </c>
      <c r="C12" s="5" t="s">
        <v>32</v>
      </c>
      <c r="D12" s="5" t="s">
        <v>48</v>
      </c>
      <c r="E12" s="6">
        <v>439.7</v>
      </c>
    </row>
    <row r="13" spans="1:5" x14ac:dyDescent="0.25">
      <c r="A13" s="11">
        <v>10</v>
      </c>
      <c r="B13" s="5" t="s">
        <v>49</v>
      </c>
      <c r="C13" s="5" t="s">
        <v>29</v>
      </c>
      <c r="D13" s="5" t="s">
        <v>50</v>
      </c>
      <c r="E13" s="6">
        <v>334.9</v>
      </c>
    </row>
    <row r="14" spans="1:5" ht="26.1" customHeight="1" x14ac:dyDescent="0.25">
      <c r="A14" s="33" t="s">
        <v>51</v>
      </c>
      <c r="B14" s="33"/>
      <c r="C14" s="33"/>
      <c r="D14" s="33"/>
      <c r="E14" s="33"/>
    </row>
  </sheetData>
  <mergeCells count="3">
    <mergeCell ref="A1:E1"/>
    <mergeCell ref="A2:E2"/>
    <mergeCell ref="A14:E14"/>
  </mergeCells>
  <pageMargins left="0.75" right="0.75" top="1" bottom="1" header="0.5" footer="0.5"/>
  <pageSetup fitToHeight="100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
  <sheetViews>
    <sheetView zoomScale="85" workbookViewId="0">
      <selection sqref="A1:E1"/>
    </sheetView>
  </sheetViews>
  <sheetFormatPr defaultColWidth="8.7109375" defaultRowHeight="15" x14ac:dyDescent="0.25"/>
  <cols>
    <col min="1" max="1" width="4.85546875" style="1" bestFit="1" customWidth="1"/>
    <col min="2" max="2" width="45.85546875" style="1" bestFit="1" customWidth="1"/>
    <col min="3" max="3" width="16.42578125" style="1" bestFit="1" customWidth="1"/>
    <col min="4" max="4" width="40.85546875" style="1" bestFit="1" customWidth="1"/>
    <col min="5" max="5" width="16.42578125" style="1" bestFit="1" customWidth="1"/>
    <col min="6" max="16384" width="8.7109375" style="1"/>
  </cols>
  <sheetData>
    <row r="1" spans="1:5" ht="15" customHeight="1" x14ac:dyDescent="0.25">
      <c r="A1" s="32" t="s">
        <v>52</v>
      </c>
      <c r="B1" s="32"/>
      <c r="C1" s="32"/>
      <c r="D1" s="32"/>
      <c r="E1" s="32"/>
    </row>
    <row r="2" spans="1:5" ht="15" customHeight="1" x14ac:dyDescent="0.25">
      <c r="A2" s="32" t="s">
        <v>1</v>
      </c>
      <c r="B2" s="32"/>
      <c r="C2" s="32"/>
      <c r="D2" s="32"/>
      <c r="E2" s="32"/>
    </row>
    <row r="3" spans="1:5" ht="25.5" x14ac:dyDescent="0.25">
      <c r="A3" s="2" t="s">
        <v>2</v>
      </c>
      <c r="B3" s="2" t="s">
        <v>25</v>
      </c>
      <c r="C3" s="2" t="s">
        <v>5</v>
      </c>
      <c r="D3" s="2" t="s">
        <v>26</v>
      </c>
      <c r="E3" s="2" t="s">
        <v>53</v>
      </c>
    </row>
    <row r="4" spans="1:5" x14ac:dyDescent="0.25">
      <c r="A4" s="11">
        <v>1</v>
      </c>
      <c r="B4" s="5" t="s">
        <v>37</v>
      </c>
      <c r="C4" s="5" t="s">
        <v>29</v>
      </c>
      <c r="D4" s="5" t="s">
        <v>38</v>
      </c>
      <c r="E4" s="6">
        <v>4403184</v>
      </c>
    </row>
    <row r="5" spans="1:5" x14ac:dyDescent="0.25">
      <c r="A5" s="11">
        <v>2</v>
      </c>
      <c r="B5" s="5" t="s">
        <v>28</v>
      </c>
      <c r="C5" s="5" t="s">
        <v>29</v>
      </c>
      <c r="D5" s="5" t="s">
        <v>30</v>
      </c>
      <c r="E5" s="6">
        <v>2188027</v>
      </c>
    </row>
    <row r="6" spans="1:5" x14ac:dyDescent="0.25">
      <c r="A6" s="11">
        <v>3</v>
      </c>
      <c r="B6" s="5" t="s">
        <v>54</v>
      </c>
      <c r="C6" s="5" t="s">
        <v>55</v>
      </c>
      <c r="D6" s="5" t="s">
        <v>56</v>
      </c>
      <c r="E6" s="6">
        <v>2177204</v>
      </c>
    </row>
    <row r="7" spans="1:5" x14ac:dyDescent="0.25">
      <c r="A7" s="11">
        <v>4</v>
      </c>
      <c r="B7" s="5" t="s">
        <v>43</v>
      </c>
      <c r="C7" s="5" t="s">
        <v>29</v>
      </c>
      <c r="D7" s="5" t="s">
        <v>44</v>
      </c>
      <c r="E7" s="6">
        <v>1799773</v>
      </c>
    </row>
    <row r="8" spans="1:5" x14ac:dyDescent="0.25">
      <c r="A8" s="11">
        <v>5</v>
      </c>
      <c r="B8" s="5" t="s">
        <v>45</v>
      </c>
      <c r="C8" s="5" t="s">
        <v>29</v>
      </c>
      <c r="D8" s="5" t="s">
        <v>46</v>
      </c>
      <c r="E8" s="6">
        <v>1672360</v>
      </c>
    </row>
    <row r="9" spans="1:5" x14ac:dyDescent="0.25">
      <c r="A9" s="11">
        <v>6</v>
      </c>
      <c r="B9" s="5" t="s">
        <v>57</v>
      </c>
      <c r="C9" s="5" t="s">
        <v>29</v>
      </c>
      <c r="D9" s="5" t="s">
        <v>58</v>
      </c>
      <c r="E9" s="6">
        <v>1446774</v>
      </c>
    </row>
    <row r="10" spans="1:5" x14ac:dyDescent="0.25">
      <c r="A10" s="11">
        <v>7</v>
      </c>
      <c r="B10" s="5" t="s">
        <v>49</v>
      </c>
      <c r="C10" s="5" t="s">
        <v>29</v>
      </c>
      <c r="D10" s="5" t="s">
        <v>50</v>
      </c>
      <c r="E10" s="6">
        <v>902825</v>
      </c>
    </row>
    <row r="11" spans="1:5" x14ac:dyDescent="0.25">
      <c r="A11" s="11">
        <v>8</v>
      </c>
      <c r="B11" s="5" t="s">
        <v>59</v>
      </c>
      <c r="C11" s="5" t="s">
        <v>60</v>
      </c>
      <c r="D11" s="5" t="s">
        <v>61</v>
      </c>
      <c r="E11" s="6">
        <v>583734</v>
      </c>
    </row>
    <row r="12" spans="1:5" x14ac:dyDescent="0.25">
      <c r="A12" s="11">
        <v>9</v>
      </c>
      <c r="B12" s="5" t="s">
        <v>39</v>
      </c>
      <c r="C12" s="5" t="s">
        <v>29</v>
      </c>
      <c r="D12" s="5" t="s">
        <v>40</v>
      </c>
      <c r="E12" s="6">
        <v>534128</v>
      </c>
    </row>
    <row r="13" spans="1:5" x14ac:dyDescent="0.25">
      <c r="A13" s="11">
        <v>10</v>
      </c>
      <c r="B13" s="5" t="s">
        <v>62</v>
      </c>
      <c r="C13" s="5" t="s">
        <v>29</v>
      </c>
      <c r="D13" s="5" t="s">
        <v>63</v>
      </c>
      <c r="E13" s="6">
        <v>367488</v>
      </c>
    </row>
    <row r="14" spans="1:5" ht="26.1" customHeight="1" x14ac:dyDescent="0.25">
      <c r="A14" s="33" t="s">
        <v>64</v>
      </c>
      <c r="B14" s="33"/>
      <c r="C14" s="33"/>
      <c r="D14" s="33"/>
      <c r="E14" s="33"/>
    </row>
  </sheetData>
  <mergeCells count="3">
    <mergeCell ref="A1:E1"/>
    <mergeCell ref="A2:E2"/>
    <mergeCell ref="A14:E14"/>
  </mergeCells>
  <pageMargins left="0.75" right="0.75" top="1" bottom="1" header="0.5" footer="0.5"/>
  <pageSetup fitToHeight="100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2"/>
  <sheetViews>
    <sheetView zoomScale="85" workbookViewId="0"/>
  </sheetViews>
  <sheetFormatPr defaultColWidth="8.7109375" defaultRowHeight="15" x14ac:dyDescent="0.25"/>
  <cols>
    <col min="1" max="1" width="4.85546875" style="1" bestFit="1" customWidth="1"/>
    <col min="2" max="2" width="45.85546875" style="1" bestFit="1" customWidth="1"/>
    <col min="3" max="3" width="22.85546875" style="1" bestFit="1" customWidth="1"/>
    <col min="4" max="8" width="16.42578125" style="1" bestFit="1" customWidth="1"/>
    <col min="9" max="16384" width="8.7109375" style="1"/>
  </cols>
  <sheetData>
    <row r="1" spans="1:8" ht="15" customHeight="1" x14ac:dyDescent="0.25">
      <c r="A1" s="32" t="s">
        <v>65</v>
      </c>
      <c r="B1" s="32"/>
      <c r="C1" s="32"/>
      <c r="D1" s="32"/>
      <c r="E1" s="32"/>
      <c r="F1" s="32"/>
      <c r="G1" s="32"/>
      <c r="H1" s="32"/>
    </row>
    <row r="2" spans="1:8" ht="15" customHeight="1" x14ac:dyDescent="0.25">
      <c r="A2" s="32" t="s">
        <v>1</v>
      </c>
      <c r="B2" s="32"/>
      <c r="C2" s="32"/>
      <c r="D2" s="32"/>
      <c r="E2" s="32"/>
      <c r="F2" s="32"/>
      <c r="G2" s="32"/>
      <c r="H2" s="32"/>
    </row>
    <row r="3" spans="1:8" ht="15" customHeight="1" x14ac:dyDescent="0.25">
      <c r="A3" s="34" t="s">
        <v>66</v>
      </c>
      <c r="B3" s="34"/>
      <c r="C3" s="34"/>
      <c r="D3" s="34"/>
      <c r="E3" s="34"/>
      <c r="F3" s="34"/>
      <c r="G3" s="34"/>
      <c r="H3" s="34"/>
    </row>
    <row r="4" spans="1:8" x14ac:dyDescent="0.25">
      <c r="A4" s="2" t="s">
        <v>2</v>
      </c>
      <c r="B4" s="2" t="s">
        <v>67</v>
      </c>
      <c r="C4" s="2" t="s">
        <v>68</v>
      </c>
      <c r="D4" s="2" t="s">
        <v>69</v>
      </c>
      <c r="E4" s="2" t="s">
        <v>70</v>
      </c>
      <c r="F4" s="2" t="s">
        <v>71</v>
      </c>
      <c r="G4" s="2" t="s">
        <v>72</v>
      </c>
      <c r="H4" s="2" t="s">
        <v>73</v>
      </c>
    </row>
    <row r="5" spans="1:8" x14ac:dyDescent="0.25">
      <c r="A5" s="11">
        <v>1</v>
      </c>
      <c r="B5" s="5" t="s">
        <v>74</v>
      </c>
      <c r="C5" s="5" t="s">
        <v>75</v>
      </c>
      <c r="D5" s="6">
        <v>7504959</v>
      </c>
      <c r="E5" s="6">
        <v>610553</v>
      </c>
      <c r="F5" s="6">
        <v>5748013</v>
      </c>
      <c r="G5" s="6">
        <v>1146393</v>
      </c>
      <c r="H5" s="6">
        <v>0</v>
      </c>
    </row>
    <row r="6" spans="1:8" x14ac:dyDescent="0.25">
      <c r="A6" s="11">
        <v>2</v>
      </c>
      <c r="B6" s="5" t="s">
        <v>76</v>
      </c>
      <c r="C6" s="5" t="s">
        <v>77</v>
      </c>
      <c r="D6" s="6">
        <v>6495992</v>
      </c>
      <c r="E6" s="6">
        <v>3872821</v>
      </c>
      <c r="F6" s="6">
        <v>2487852</v>
      </c>
      <c r="G6" s="6">
        <v>135319</v>
      </c>
      <c r="H6" s="6">
        <v>0</v>
      </c>
    </row>
    <row r="7" spans="1:8" x14ac:dyDescent="0.25">
      <c r="A7" s="11">
        <v>3</v>
      </c>
      <c r="B7" s="5" t="s">
        <v>78</v>
      </c>
      <c r="C7" s="5" t="s">
        <v>77</v>
      </c>
      <c r="D7" s="6">
        <v>6144315</v>
      </c>
      <c r="E7" s="6">
        <v>4388013</v>
      </c>
      <c r="F7" s="6">
        <v>1571440</v>
      </c>
      <c r="G7" s="6">
        <v>184862</v>
      </c>
      <c r="H7" s="6">
        <v>0</v>
      </c>
    </row>
    <row r="8" spans="1:8" x14ac:dyDescent="0.25">
      <c r="A8" s="11">
        <v>4</v>
      </c>
      <c r="B8" s="5" t="s">
        <v>79</v>
      </c>
      <c r="C8" s="5" t="s">
        <v>75</v>
      </c>
      <c r="D8" s="6">
        <v>3407270</v>
      </c>
      <c r="E8" s="6">
        <v>0</v>
      </c>
      <c r="F8" s="6">
        <v>2957513</v>
      </c>
      <c r="G8" s="6">
        <v>449757</v>
      </c>
      <c r="H8" s="6">
        <v>0</v>
      </c>
    </row>
    <row r="9" spans="1:8" x14ac:dyDescent="0.25">
      <c r="A9" s="11">
        <v>5</v>
      </c>
      <c r="B9" s="5" t="s">
        <v>80</v>
      </c>
      <c r="C9" s="5" t="s">
        <v>75</v>
      </c>
      <c r="D9" s="6">
        <v>3182069</v>
      </c>
      <c r="E9" s="6">
        <v>0</v>
      </c>
      <c r="F9" s="6">
        <v>3046314</v>
      </c>
      <c r="G9" s="6">
        <v>135755</v>
      </c>
      <c r="H9" s="6">
        <v>0</v>
      </c>
    </row>
    <row r="10" spans="1:8" x14ac:dyDescent="0.25">
      <c r="A10" s="11" t="s">
        <v>81</v>
      </c>
      <c r="B10" s="5" t="s">
        <v>82</v>
      </c>
      <c r="C10" s="5" t="s">
        <v>2</v>
      </c>
      <c r="D10" s="6">
        <v>26734605</v>
      </c>
      <c r="E10" s="6">
        <v>8871387</v>
      </c>
      <c r="F10" s="6">
        <v>15811132</v>
      </c>
      <c r="G10" s="6">
        <v>2052086</v>
      </c>
      <c r="H10" s="6">
        <v>0</v>
      </c>
    </row>
    <row r="11" spans="1:8" x14ac:dyDescent="0.25">
      <c r="A11" s="11" t="s">
        <v>81</v>
      </c>
      <c r="B11" s="5" t="s">
        <v>83</v>
      </c>
      <c r="C11" s="5" t="s">
        <v>2</v>
      </c>
      <c r="D11" s="6">
        <v>52.08</v>
      </c>
      <c r="E11" s="6">
        <v>45.93</v>
      </c>
      <c r="F11" s="6">
        <v>62.4</v>
      </c>
      <c r="G11" s="6">
        <v>32.36</v>
      </c>
      <c r="H11" s="6">
        <v>0</v>
      </c>
    </row>
    <row r="12" spans="1:8" ht="12.95" customHeight="1" x14ac:dyDescent="0.25">
      <c r="A12" s="33" t="s">
        <v>84</v>
      </c>
      <c r="B12" s="33"/>
      <c r="C12" s="33"/>
      <c r="D12" s="33"/>
      <c r="E12" s="33"/>
      <c r="F12" s="33"/>
      <c r="G12" s="33"/>
      <c r="H12" s="33"/>
    </row>
  </sheetData>
  <mergeCells count="4">
    <mergeCell ref="A1:H1"/>
    <mergeCell ref="A2:H2"/>
    <mergeCell ref="A3:H3"/>
    <mergeCell ref="A12:H12"/>
  </mergeCells>
  <pageMargins left="0.75" right="0.75" top="1" bottom="1" header="0.5" footer="0.5"/>
  <pageSetup fitToHeight="100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0"/>
  <sheetViews>
    <sheetView zoomScale="85" workbookViewId="0">
      <pane xSplit="1" ySplit="4" topLeftCell="B5" activePane="bottomRight" state="frozen"/>
      <selection pane="topRight" activeCell="B1" sqref="B1"/>
      <selection pane="bottomLeft" activeCell="A5" sqref="A5"/>
      <selection pane="bottomRight" activeCell="B5" sqref="B5"/>
    </sheetView>
  </sheetViews>
  <sheetFormatPr defaultColWidth="8.7109375" defaultRowHeight="15" x14ac:dyDescent="0.25"/>
  <cols>
    <col min="1" max="1" width="24.5703125" style="1" bestFit="1" customWidth="1"/>
    <col min="2" max="31" width="13.140625" style="1" bestFit="1" customWidth="1"/>
    <col min="32" max="34" width="14.7109375" style="1" bestFit="1" customWidth="1"/>
    <col min="35" max="16384" width="8.7109375" style="1"/>
  </cols>
  <sheetData>
    <row r="1" spans="1:34" ht="20.100000000000001" customHeight="1" x14ac:dyDescent="0.25">
      <c r="A1" s="32" t="s">
        <v>85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row>
    <row r="2" spans="1:34" ht="20.100000000000001" customHeight="1"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row>
    <row r="3" spans="1:34" ht="20.100000000000001" customHeight="1" x14ac:dyDescent="0.25">
      <c r="A3" s="34" t="s">
        <v>86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25.5" x14ac:dyDescent="0.25">
      <c r="A4" s="2" t="s">
        <v>2</v>
      </c>
      <c r="B4" s="2" t="s">
        <v>87</v>
      </c>
      <c r="C4" s="2" t="s">
        <v>88</v>
      </c>
      <c r="D4" s="2" t="s">
        <v>89</v>
      </c>
      <c r="E4" s="2" t="s">
        <v>90</v>
      </c>
      <c r="F4" s="2" t="s">
        <v>91</v>
      </c>
      <c r="G4" s="2" t="s">
        <v>92</v>
      </c>
      <c r="H4" s="2" t="s">
        <v>93</v>
      </c>
      <c r="I4" s="2" t="s">
        <v>94</v>
      </c>
      <c r="J4" s="2" t="s">
        <v>95</v>
      </c>
      <c r="K4" s="2" t="s">
        <v>96</v>
      </c>
      <c r="L4" s="2" t="s">
        <v>97</v>
      </c>
      <c r="M4" s="2" t="s">
        <v>98</v>
      </c>
      <c r="N4" s="2" t="s">
        <v>99</v>
      </c>
      <c r="O4" s="2" t="s">
        <v>100</v>
      </c>
      <c r="P4" s="2" t="s">
        <v>101</v>
      </c>
      <c r="Q4" s="2" t="s">
        <v>102</v>
      </c>
      <c r="R4" s="2" t="s">
        <v>103</v>
      </c>
      <c r="S4" s="2" t="s">
        <v>104</v>
      </c>
      <c r="T4" s="2" t="s">
        <v>105</v>
      </c>
      <c r="U4" s="2" t="s">
        <v>106</v>
      </c>
      <c r="V4" s="2" t="s">
        <v>107</v>
      </c>
      <c r="W4" s="2" t="s">
        <v>108</v>
      </c>
      <c r="X4" s="2" t="s">
        <v>109</v>
      </c>
      <c r="Y4" s="2" t="s">
        <v>110</v>
      </c>
      <c r="Z4" s="2" t="s">
        <v>111</v>
      </c>
      <c r="AA4" s="2" t="s">
        <v>112</v>
      </c>
      <c r="AB4" s="2" t="s">
        <v>113</v>
      </c>
      <c r="AC4" s="2" t="s">
        <v>114</v>
      </c>
      <c r="AD4" s="2" t="s">
        <v>115</v>
      </c>
      <c r="AE4" s="2" t="s">
        <v>116</v>
      </c>
      <c r="AF4" s="2" t="s">
        <v>117</v>
      </c>
      <c r="AG4" s="2" t="s">
        <v>118</v>
      </c>
      <c r="AH4" s="2" t="s">
        <v>119</v>
      </c>
    </row>
    <row r="5" spans="1:34" x14ac:dyDescent="0.25">
      <c r="A5" s="12" t="s">
        <v>120</v>
      </c>
      <c r="B5" s="13">
        <v>1064</v>
      </c>
      <c r="C5" s="13">
        <v>1010.9</v>
      </c>
      <c r="D5" s="13">
        <v>979.3</v>
      </c>
      <c r="E5" s="13">
        <v>977.8</v>
      </c>
      <c r="F5" s="13">
        <v>973.5</v>
      </c>
      <c r="G5" s="13">
        <v>970.8</v>
      </c>
      <c r="H5" s="13">
        <v>968.9</v>
      </c>
      <c r="I5" s="13">
        <v>991.3</v>
      </c>
      <c r="J5" s="13">
        <v>956.2</v>
      </c>
      <c r="K5" s="13">
        <v>936.3</v>
      </c>
      <c r="L5" s="13">
        <v>929.8</v>
      </c>
      <c r="M5" s="13">
        <v>828.7</v>
      </c>
      <c r="N5" s="13">
        <v>827</v>
      </c>
      <c r="O5" s="13">
        <v>837</v>
      </c>
      <c r="P5" s="13">
        <v>983</v>
      </c>
      <c r="Q5" s="13">
        <v>981</v>
      </c>
      <c r="R5" s="13">
        <v>981</v>
      </c>
      <c r="S5" s="13">
        <v>945</v>
      </c>
      <c r="T5" s="13">
        <v>993</v>
      </c>
      <c r="U5" s="13">
        <v>997</v>
      </c>
      <c r="V5" s="13">
        <v>2216</v>
      </c>
      <c r="W5" s="13">
        <v>3386</v>
      </c>
      <c r="X5" s="13">
        <v>11295</v>
      </c>
      <c r="Y5" s="13">
        <v>9366</v>
      </c>
      <c r="Z5" s="13">
        <v>9289</v>
      </c>
      <c r="AA5" s="13">
        <v>9219</v>
      </c>
      <c r="AB5" s="13">
        <v>9461</v>
      </c>
      <c r="AC5" s="13">
        <v>9452</v>
      </c>
      <c r="AD5" s="13">
        <v>9770</v>
      </c>
      <c r="AE5" s="13">
        <v>9909</v>
      </c>
      <c r="AF5" s="13">
        <v>8.1</v>
      </c>
      <c r="AG5" s="13">
        <v>6.8</v>
      </c>
      <c r="AH5" s="13">
        <v>8.1999999999999993</v>
      </c>
    </row>
    <row r="6" spans="1:34" x14ac:dyDescent="0.25">
      <c r="A6" s="3" t="s">
        <v>121</v>
      </c>
      <c r="B6" s="14">
        <v>17.899999999999999</v>
      </c>
      <c r="C6" s="14">
        <v>5.9</v>
      </c>
      <c r="D6" s="14">
        <v>3.9</v>
      </c>
      <c r="E6" s="14" t="s">
        <v>122</v>
      </c>
      <c r="F6" s="14" t="s">
        <v>122</v>
      </c>
      <c r="G6" s="14" t="s">
        <v>122</v>
      </c>
      <c r="H6" s="14" t="s">
        <v>122</v>
      </c>
      <c r="I6" s="14" t="s">
        <v>122</v>
      </c>
      <c r="J6" s="14" t="s">
        <v>122</v>
      </c>
      <c r="K6" s="14" t="s">
        <v>122</v>
      </c>
      <c r="L6" s="14" t="s">
        <v>122</v>
      </c>
      <c r="M6" s="14" t="s">
        <v>122</v>
      </c>
      <c r="N6" s="14" t="s">
        <v>122</v>
      </c>
      <c r="O6" s="14" t="s">
        <v>122</v>
      </c>
      <c r="P6" s="14" t="s">
        <v>122</v>
      </c>
      <c r="Q6" s="14" t="s">
        <v>122</v>
      </c>
      <c r="R6" s="14" t="s">
        <v>122</v>
      </c>
      <c r="S6" s="14" t="s">
        <v>122</v>
      </c>
      <c r="T6" s="14" t="s">
        <v>122</v>
      </c>
      <c r="U6" s="14" t="s">
        <v>122</v>
      </c>
      <c r="V6" s="14" t="s">
        <v>122</v>
      </c>
      <c r="W6" s="14" t="s">
        <v>122</v>
      </c>
      <c r="X6" s="14" t="s">
        <v>122</v>
      </c>
      <c r="Y6" s="14" t="s">
        <v>122</v>
      </c>
      <c r="Z6" s="14" t="s">
        <v>122</v>
      </c>
      <c r="AA6" s="14" t="s">
        <v>122</v>
      </c>
      <c r="AB6" s="14" t="s">
        <v>122</v>
      </c>
      <c r="AC6" s="14" t="s">
        <v>122</v>
      </c>
      <c r="AD6" s="14" t="s">
        <v>122</v>
      </c>
      <c r="AE6" s="14" t="s">
        <v>122</v>
      </c>
      <c r="AF6" s="14" t="s">
        <v>122</v>
      </c>
      <c r="AG6" s="14" t="s">
        <v>122</v>
      </c>
      <c r="AH6" s="14">
        <v>0.1</v>
      </c>
    </row>
    <row r="7" spans="1:34" x14ac:dyDescent="0.25">
      <c r="A7" s="3" t="s">
        <v>123</v>
      </c>
      <c r="B7" s="14" t="s">
        <v>122</v>
      </c>
      <c r="C7" s="14" t="s">
        <v>122</v>
      </c>
      <c r="D7" s="14" t="s">
        <v>122</v>
      </c>
      <c r="E7" s="14" t="s">
        <v>122</v>
      </c>
      <c r="F7" s="14" t="s">
        <v>122</v>
      </c>
      <c r="G7" s="14" t="s">
        <v>122</v>
      </c>
      <c r="H7" s="14" t="s">
        <v>122</v>
      </c>
      <c r="I7" s="14" t="s">
        <v>122</v>
      </c>
      <c r="J7" s="14" t="s">
        <v>122</v>
      </c>
      <c r="K7" s="14" t="s">
        <v>122</v>
      </c>
      <c r="L7" s="14" t="s">
        <v>122</v>
      </c>
      <c r="M7" s="14" t="s">
        <v>122</v>
      </c>
      <c r="N7" s="14" t="s">
        <v>122</v>
      </c>
      <c r="O7" s="14" t="s">
        <v>122</v>
      </c>
      <c r="P7" s="14">
        <v>144</v>
      </c>
      <c r="Q7" s="14">
        <v>145</v>
      </c>
      <c r="R7" s="14">
        <v>145</v>
      </c>
      <c r="S7" s="14" t="s">
        <v>122</v>
      </c>
      <c r="T7" s="14">
        <v>145</v>
      </c>
      <c r="U7" s="14">
        <v>145</v>
      </c>
      <c r="V7" s="14">
        <v>146</v>
      </c>
      <c r="W7" s="14">
        <v>328</v>
      </c>
      <c r="X7" s="14">
        <v>2349</v>
      </c>
      <c r="Y7" s="14">
        <v>1730</v>
      </c>
      <c r="Z7" s="14">
        <v>1707</v>
      </c>
      <c r="AA7" s="14">
        <v>1606</v>
      </c>
      <c r="AB7" s="14">
        <v>1679</v>
      </c>
      <c r="AC7" s="14">
        <v>1679</v>
      </c>
      <c r="AD7" s="14">
        <v>1692</v>
      </c>
      <c r="AE7" s="14">
        <v>1723</v>
      </c>
      <c r="AF7" s="14">
        <v>1.2</v>
      </c>
      <c r="AG7" s="14" t="s">
        <v>122</v>
      </c>
      <c r="AH7" s="14" t="s">
        <v>122</v>
      </c>
    </row>
    <row r="8" spans="1:34" x14ac:dyDescent="0.25">
      <c r="A8" s="3" t="s">
        <v>124</v>
      </c>
      <c r="B8" s="14">
        <v>82.6</v>
      </c>
      <c r="C8" s="14">
        <v>83.3</v>
      </c>
      <c r="D8" s="14">
        <v>83.3</v>
      </c>
      <c r="E8" s="14">
        <v>83.3</v>
      </c>
      <c r="F8" s="14">
        <v>80.5</v>
      </c>
      <c r="G8" s="14">
        <v>77.7</v>
      </c>
      <c r="H8" s="14">
        <v>77.7</v>
      </c>
      <c r="I8" s="14">
        <v>78.400000000000006</v>
      </c>
      <c r="J8" s="14">
        <v>46.8</v>
      </c>
      <c r="K8" s="14">
        <v>46.8</v>
      </c>
      <c r="L8" s="14">
        <v>46.6</v>
      </c>
      <c r="M8" s="14">
        <v>45.4</v>
      </c>
      <c r="N8" s="14">
        <v>47</v>
      </c>
      <c r="O8" s="14">
        <v>47</v>
      </c>
      <c r="P8" s="14">
        <v>47</v>
      </c>
      <c r="Q8" s="14">
        <v>44</v>
      </c>
      <c r="R8" s="14">
        <v>44</v>
      </c>
      <c r="S8" s="14">
        <v>44</v>
      </c>
      <c r="T8" s="14">
        <v>45</v>
      </c>
      <c r="U8" s="14">
        <v>46</v>
      </c>
      <c r="V8" s="14">
        <v>139</v>
      </c>
      <c r="W8" s="14">
        <v>152</v>
      </c>
      <c r="X8" s="14">
        <v>203</v>
      </c>
      <c r="Y8" s="14">
        <v>201</v>
      </c>
      <c r="Z8" s="14">
        <v>208</v>
      </c>
      <c r="AA8" s="14">
        <v>209</v>
      </c>
      <c r="AB8" s="14">
        <v>209</v>
      </c>
      <c r="AC8" s="14">
        <v>208</v>
      </c>
      <c r="AD8" s="14">
        <v>203</v>
      </c>
      <c r="AE8" s="14">
        <v>204</v>
      </c>
      <c r="AF8" s="14">
        <v>0.4</v>
      </c>
      <c r="AG8" s="14">
        <v>0.3</v>
      </c>
      <c r="AH8" s="14">
        <v>0.6</v>
      </c>
    </row>
    <row r="9" spans="1:34" x14ac:dyDescent="0.25">
      <c r="A9" s="3" t="s">
        <v>29</v>
      </c>
      <c r="B9" s="14">
        <v>343.4</v>
      </c>
      <c r="C9" s="14">
        <v>343.5</v>
      </c>
      <c r="D9" s="14">
        <v>343.5</v>
      </c>
      <c r="E9" s="14">
        <v>343.5</v>
      </c>
      <c r="F9" s="14">
        <v>238.5</v>
      </c>
      <c r="G9" s="14">
        <v>238.5</v>
      </c>
      <c r="H9" s="14">
        <v>238.5</v>
      </c>
      <c r="I9" s="14">
        <v>257.10000000000002</v>
      </c>
      <c r="J9" s="14">
        <v>257.10000000000002</v>
      </c>
      <c r="K9" s="14">
        <v>257.10000000000002</v>
      </c>
      <c r="L9" s="14">
        <v>257.10000000000002</v>
      </c>
      <c r="M9" s="14">
        <v>157.19999999999999</v>
      </c>
      <c r="N9" s="14">
        <v>131</v>
      </c>
      <c r="O9" s="14">
        <v>131</v>
      </c>
      <c r="P9" s="14">
        <v>131</v>
      </c>
      <c r="Q9" s="14">
        <v>131</v>
      </c>
      <c r="R9" s="14">
        <v>130</v>
      </c>
      <c r="S9" s="14">
        <v>130</v>
      </c>
      <c r="T9" s="14">
        <v>214</v>
      </c>
      <c r="U9" s="14">
        <v>215</v>
      </c>
      <c r="V9" s="14">
        <v>218</v>
      </c>
      <c r="W9" s="14">
        <v>218</v>
      </c>
      <c r="X9" s="14">
        <v>976</v>
      </c>
      <c r="Y9" s="14">
        <v>964</v>
      </c>
      <c r="Z9" s="14">
        <v>993</v>
      </c>
      <c r="AA9" s="14">
        <v>953</v>
      </c>
      <c r="AB9" s="14">
        <v>219</v>
      </c>
      <c r="AC9" s="14">
        <v>201</v>
      </c>
      <c r="AD9" s="14">
        <v>212</v>
      </c>
      <c r="AE9" s="14">
        <v>171</v>
      </c>
      <c r="AF9" s="14">
        <v>1.7</v>
      </c>
      <c r="AG9" s="14">
        <v>1.9</v>
      </c>
      <c r="AH9" s="14">
        <v>2.7</v>
      </c>
    </row>
    <row r="10" spans="1:34" x14ac:dyDescent="0.25">
      <c r="A10" s="5" t="s">
        <v>125</v>
      </c>
      <c r="B10" s="8">
        <v>181.1</v>
      </c>
      <c r="C10" s="8">
        <v>183.1</v>
      </c>
      <c r="D10" s="8">
        <v>183.1</v>
      </c>
      <c r="E10" s="8">
        <v>183.1</v>
      </c>
      <c r="F10" s="8">
        <v>78.099999999999994</v>
      </c>
      <c r="G10" s="8">
        <v>78.099999999999994</v>
      </c>
      <c r="H10" s="8">
        <v>78.099999999999994</v>
      </c>
      <c r="I10" s="8">
        <v>78.099999999999994</v>
      </c>
      <c r="J10" s="8">
        <v>78.099999999999994</v>
      </c>
      <c r="K10" s="8">
        <v>78.099999999999994</v>
      </c>
      <c r="L10" s="8">
        <v>78.099999999999994</v>
      </c>
      <c r="M10" s="8">
        <v>78.099999999999994</v>
      </c>
      <c r="N10" s="8" t="s">
        <v>122</v>
      </c>
      <c r="O10" s="8" t="s">
        <v>122</v>
      </c>
      <c r="P10" s="8" t="s">
        <v>122</v>
      </c>
      <c r="Q10" s="8" t="s">
        <v>122</v>
      </c>
      <c r="R10" s="8" t="s">
        <v>122</v>
      </c>
      <c r="S10" s="8" t="s">
        <v>122</v>
      </c>
      <c r="T10" s="8" t="s">
        <v>122</v>
      </c>
      <c r="U10" s="8" t="s">
        <v>122</v>
      </c>
      <c r="V10" s="8" t="s">
        <v>122</v>
      </c>
      <c r="W10" s="8" t="s">
        <v>122</v>
      </c>
      <c r="X10" s="8" t="s">
        <v>122</v>
      </c>
      <c r="Y10" s="8" t="s">
        <v>122</v>
      </c>
      <c r="Z10" s="8" t="s">
        <v>122</v>
      </c>
      <c r="AA10" s="8" t="s">
        <v>122</v>
      </c>
      <c r="AB10" s="8" t="s">
        <v>122</v>
      </c>
      <c r="AC10" s="8" t="s">
        <v>122</v>
      </c>
      <c r="AD10" s="8" t="s">
        <v>122</v>
      </c>
      <c r="AE10" s="8" t="s">
        <v>122</v>
      </c>
      <c r="AF10" s="8" t="s">
        <v>122</v>
      </c>
      <c r="AG10" s="8">
        <v>0.6</v>
      </c>
      <c r="AH10" s="8">
        <v>1.4</v>
      </c>
    </row>
    <row r="11" spans="1:34" x14ac:dyDescent="0.25">
      <c r="A11" s="5" t="s">
        <v>126</v>
      </c>
      <c r="B11" s="8">
        <v>151.19999999999999</v>
      </c>
      <c r="C11" s="8">
        <v>151.80000000000001</v>
      </c>
      <c r="D11" s="8">
        <v>151.80000000000001</v>
      </c>
      <c r="E11" s="8">
        <v>151.80000000000001</v>
      </c>
      <c r="F11" s="8">
        <v>151.80000000000001</v>
      </c>
      <c r="G11" s="8">
        <v>151.80000000000001</v>
      </c>
      <c r="H11" s="8">
        <v>151.80000000000001</v>
      </c>
      <c r="I11" s="8">
        <v>151.80000000000001</v>
      </c>
      <c r="J11" s="8">
        <v>151.80000000000001</v>
      </c>
      <c r="K11" s="8">
        <v>151.80000000000001</v>
      </c>
      <c r="L11" s="8">
        <v>151.80000000000001</v>
      </c>
      <c r="M11" s="8">
        <v>46.6</v>
      </c>
      <c r="N11" s="8" t="s">
        <v>122</v>
      </c>
      <c r="O11" s="8" t="s">
        <v>122</v>
      </c>
      <c r="P11" s="8" t="s">
        <v>122</v>
      </c>
      <c r="Q11" s="8" t="s">
        <v>122</v>
      </c>
      <c r="R11" s="8" t="s">
        <v>122</v>
      </c>
      <c r="S11" s="8" t="s">
        <v>122</v>
      </c>
      <c r="T11" s="8" t="s">
        <v>122</v>
      </c>
      <c r="U11" s="8" t="s">
        <v>122</v>
      </c>
      <c r="V11" s="8" t="s">
        <v>122</v>
      </c>
      <c r="W11" s="8" t="s">
        <v>122</v>
      </c>
      <c r="X11" s="8" t="s">
        <v>122</v>
      </c>
      <c r="Y11" s="8" t="s">
        <v>122</v>
      </c>
      <c r="Z11" s="8" t="s">
        <v>122</v>
      </c>
      <c r="AA11" s="8" t="s">
        <v>122</v>
      </c>
      <c r="AB11" s="8" t="s">
        <v>122</v>
      </c>
      <c r="AC11" s="8" t="s">
        <v>122</v>
      </c>
      <c r="AD11" s="8" t="s">
        <v>122</v>
      </c>
      <c r="AE11" s="8" t="s">
        <v>122</v>
      </c>
      <c r="AF11" s="8" t="s">
        <v>122</v>
      </c>
      <c r="AG11" s="8">
        <v>1.1000000000000001</v>
      </c>
      <c r="AH11" s="8">
        <v>1.2</v>
      </c>
    </row>
    <row r="12" spans="1:34" x14ac:dyDescent="0.25">
      <c r="A12" s="5" t="s">
        <v>127</v>
      </c>
      <c r="B12" s="8">
        <v>11.1</v>
      </c>
      <c r="C12" s="8">
        <v>8.6</v>
      </c>
      <c r="D12" s="8">
        <v>8.6</v>
      </c>
      <c r="E12" s="8">
        <v>8.6</v>
      </c>
      <c r="F12" s="8">
        <v>8.6</v>
      </c>
      <c r="G12" s="8">
        <v>8.6</v>
      </c>
      <c r="H12" s="8">
        <v>8.6</v>
      </c>
      <c r="I12" s="8">
        <v>8.6</v>
      </c>
      <c r="J12" s="8">
        <v>8.6</v>
      </c>
      <c r="K12" s="8">
        <v>8.6</v>
      </c>
      <c r="L12" s="8">
        <v>8.6</v>
      </c>
      <c r="M12" s="8">
        <v>8.6</v>
      </c>
      <c r="N12" s="8" t="s">
        <v>122</v>
      </c>
      <c r="O12" s="8" t="s">
        <v>122</v>
      </c>
      <c r="P12" s="8" t="s">
        <v>122</v>
      </c>
      <c r="Q12" s="8" t="s">
        <v>122</v>
      </c>
      <c r="R12" s="8" t="s">
        <v>122</v>
      </c>
      <c r="S12" s="8" t="s">
        <v>122</v>
      </c>
      <c r="T12" s="8" t="s">
        <v>122</v>
      </c>
      <c r="U12" s="8" t="s">
        <v>122</v>
      </c>
      <c r="V12" s="8" t="s">
        <v>122</v>
      </c>
      <c r="W12" s="8" t="s">
        <v>122</v>
      </c>
      <c r="X12" s="8" t="s">
        <v>122</v>
      </c>
      <c r="Y12" s="8" t="s">
        <v>122</v>
      </c>
      <c r="Z12" s="8" t="s">
        <v>122</v>
      </c>
      <c r="AA12" s="8" t="s">
        <v>122</v>
      </c>
      <c r="AB12" s="8" t="s">
        <v>122</v>
      </c>
      <c r="AC12" s="8" t="s">
        <v>122</v>
      </c>
      <c r="AD12" s="8" t="s">
        <v>122</v>
      </c>
      <c r="AE12" s="8" t="s">
        <v>122</v>
      </c>
      <c r="AF12" s="8" t="s">
        <v>122</v>
      </c>
      <c r="AG12" s="8">
        <v>0.1</v>
      </c>
      <c r="AH12" s="8">
        <v>0.1</v>
      </c>
    </row>
    <row r="13" spans="1:34" x14ac:dyDescent="0.25">
      <c r="A13" s="5" t="s">
        <v>128</v>
      </c>
      <c r="B13" s="8" t="s">
        <v>122</v>
      </c>
      <c r="C13" s="8" t="s">
        <v>122</v>
      </c>
      <c r="D13" s="8" t="s">
        <v>122</v>
      </c>
      <c r="E13" s="8" t="s">
        <v>122</v>
      </c>
      <c r="F13" s="8" t="s">
        <v>122</v>
      </c>
      <c r="G13" s="8" t="s">
        <v>122</v>
      </c>
      <c r="H13" s="8" t="s">
        <v>122</v>
      </c>
      <c r="I13" s="8">
        <v>18.600000000000001</v>
      </c>
      <c r="J13" s="8">
        <v>18.600000000000001</v>
      </c>
      <c r="K13" s="8">
        <v>18.600000000000001</v>
      </c>
      <c r="L13" s="8">
        <v>18.600000000000001</v>
      </c>
      <c r="M13" s="8">
        <v>23.9</v>
      </c>
      <c r="N13" s="8" t="s">
        <v>122</v>
      </c>
      <c r="O13" s="8" t="s">
        <v>122</v>
      </c>
      <c r="P13" s="8" t="s">
        <v>122</v>
      </c>
      <c r="Q13" s="8" t="s">
        <v>122</v>
      </c>
      <c r="R13" s="8" t="s">
        <v>122</v>
      </c>
      <c r="S13" s="8" t="s">
        <v>122</v>
      </c>
      <c r="T13" s="8" t="s">
        <v>122</v>
      </c>
      <c r="U13" s="8" t="s">
        <v>122</v>
      </c>
      <c r="V13" s="8" t="s">
        <v>122</v>
      </c>
      <c r="W13" s="8" t="s">
        <v>122</v>
      </c>
      <c r="X13" s="8" t="s">
        <v>122</v>
      </c>
      <c r="Y13" s="8" t="s">
        <v>122</v>
      </c>
      <c r="Z13" s="8" t="s">
        <v>122</v>
      </c>
      <c r="AA13" s="8" t="s">
        <v>122</v>
      </c>
      <c r="AB13" s="8" t="s">
        <v>122</v>
      </c>
      <c r="AC13" s="8" t="s">
        <v>122</v>
      </c>
      <c r="AD13" s="8" t="s">
        <v>122</v>
      </c>
      <c r="AE13" s="8" t="s">
        <v>122</v>
      </c>
      <c r="AF13" s="8" t="s">
        <v>122</v>
      </c>
      <c r="AG13" s="8">
        <v>0.1</v>
      </c>
      <c r="AH13" s="8" t="s">
        <v>122</v>
      </c>
    </row>
    <row r="14" spans="1:34" x14ac:dyDescent="0.25">
      <c r="A14" s="3" t="s">
        <v>55</v>
      </c>
      <c r="B14" s="14" t="s">
        <v>122</v>
      </c>
      <c r="C14" s="14" t="s">
        <v>122</v>
      </c>
      <c r="D14" s="14" t="s">
        <v>122</v>
      </c>
      <c r="E14" s="14" t="s">
        <v>122</v>
      </c>
      <c r="F14" s="14" t="s">
        <v>122</v>
      </c>
      <c r="G14" s="14" t="s">
        <v>122</v>
      </c>
      <c r="H14" s="14" t="s">
        <v>122</v>
      </c>
      <c r="I14" s="14" t="s">
        <v>122</v>
      </c>
      <c r="J14" s="14" t="s">
        <v>122</v>
      </c>
      <c r="K14" s="14" t="s">
        <v>122</v>
      </c>
      <c r="L14" s="14" t="s">
        <v>122</v>
      </c>
      <c r="M14" s="14" t="s">
        <v>122</v>
      </c>
      <c r="N14" s="14" t="s">
        <v>122</v>
      </c>
      <c r="O14" s="14" t="s">
        <v>122</v>
      </c>
      <c r="P14" s="14" t="s">
        <v>122</v>
      </c>
      <c r="Q14" s="14" t="s">
        <v>122</v>
      </c>
      <c r="R14" s="14" t="s">
        <v>122</v>
      </c>
      <c r="S14" s="14" t="s">
        <v>122</v>
      </c>
      <c r="T14" s="14" t="s">
        <v>122</v>
      </c>
      <c r="U14" s="14" t="s">
        <v>122</v>
      </c>
      <c r="V14" s="14" t="s">
        <v>122</v>
      </c>
      <c r="W14" s="14">
        <v>665</v>
      </c>
      <c r="X14" s="14">
        <v>669</v>
      </c>
      <c r="Y14" s="14">
        <v>669</v>
      </c>
      <c r="Z14" s="14">
        <v>669</v>
      </c>
      <c r="AA14" s="14">
        <v>665</v>
      </c>
      <c r="AB14" s="14">
        <v>665</v>
      </c>
      <c r="AC14" s="14">
        <v>665</v>
      </c>
      <c r="AD14" s="14">
        <v>830</v>
      </c>
      <c r="AE14" s="14">
        <v>831</v>
      </c>
      <c r="AF14" s="14" t="s">
        <v>122</v>
      </c>
      <c r="AG14" s="14" t="s">
        <v>122</v>
      </c>
      <c r="AH14" s="14" t="s">
        <v>122</v>
      </c>
    </row>
    <row r="15" spans="1:34" x14ac:dyDescent="0.25">
      <c r="A15" s="3" t="s">
        <v>60</v>
      </c>
      <c r="B15" s="14" t="s">
        <v>122</v>
      </c>
      <c r="C15" s="14" t="s">
        <v>122</v>
      </c>
      <c r="D15" s="14" t="s">
        <v>122</v>
      </c>
      <c r="E15" s="14" t="s">
        <v>122</v>
      </c>
      <c r="F15" s="14" t="s">
        <v>122</v>
      </c>
      <c r="G15" s="14" t="s">
        <v>122</v>
      </c>
      <c r="H15" s="14" t="s">
        <v>122</v>
      </c>
      <c r="I15" s="14" t="s">
        <v>122</v>
      </c>
      <c r="J15" s="14" t="s">
        <v>122</v>
      </c>
      <c r="K15" s="14">
        <v>96</v>
      </c>
      <c r="L15" s="14" t="s">
        <v>122</v>
      </c>
      <c r="M15" s="14" t="s">
        <v>122</v>
      </c>
      <c r="N15" s="14" t="s">
        <v>122</v>
      </c>
      <c r="O15" s="14" t="s">
        <v>122</v>
      </c>
      <c r="P15" s="14" t="s">
        <v>122</v>
      </c>
      <c r="Q15" s="14" t="s">
        <v>122</v>
      </c>
      <c r="R15" s="14" t="s">
        <v>122</v>
      </c>
      <c r="S15" s="14" t="s">
        <v>122</v>
      </c>
      <c r="T15" s="14">
        <v>115</v>
      </c>
      <c r="U15" s="14">
        <v>115</v>
      </c>
      <c r="V15" s="14">
        <v>84</v>
      </c>
      <c r="W15" s="14">
        <v>115</v>
      </c>
      <c r="X15" s="14">
        <v>110</v>
      </c>
      <c r="Y15" s="14">
        <v>118</v>
      </c>
      <c r="Z15" s="14" t="s">
        <v>122</v>
      </c>
      <c r="AA15" s="14" t="s">
        <v>122</v>
      </c>
      <c r="AB15" s="14" t="s">
        <v>122</v>
      </c>
      <c r="AC15" s="14">
        <v>118</v>
      </c>
      <c r="AD15" s="14">
        <v>118</v>
      </c>
      <c r="AE15" s="14">
        <v>118</v>
      </c>
      <c r="AF15" s="14">
        <v>0.9</v>
      </c>
      <c r="AG15" s="14">
        <v>0.7</v>
      </c>
      <c r="AH15" s="14" t="s">
        <v>122</v>
      </c>
    </row>
    <row r="16" spans="1:34" x14ac:dyDescent="0.25">
      <c r="A16" s="3" t="s">
        <v>32</v>
      </c>
      <c r="B16" s="14">
        <v>534.6</v>
      </c>
      <c r="C16" s="14">
        <v>525.79999999999995</v>
      </c>
      <c r="D16" s="14">
        <v>515.79999999999995</v>
      </c>
      <c r="E16" s="14">
        <v>518.20000000000005</v>
      </c>
      <c r="F16" s="14">
        <v>623.20000000000005</v>
      </c>
      <c r="G16" s="14">
        <v>623.29999999999995</v>
      </c>
      <c r="H16" s="14">
        <v>624.6</v>
      </c>
      <c r="I16" s="14">
        <v>627.1</v>
      </c>
      <c r="J16" s="14">
        <v>623.6</v>
      </c>
      <c r="K16" s="14">
        <v>527.6</v>
      </c>
      <c r="L16" s="14">
        <v>624.29999999999995</v>
      </c>
      <c r="M16" s="14">
        <v>624.29999999999995</v>
      </c>
      <c r="N16" s="14">
        <v>648</v>
      </c>
      <c r="O16" s="14">
        <v>659</v>
      </c>
      <c r="P16" s="14">
        <v>661</v>
      </c>
      <c r="Q16" s="14">
        <v>661</v>
      </c>
      <c r="R16" s="14">
        <v>663</v>
      </c>
      <c r="S16" s="14">
        <v>771</v>
      </c>
      <c r="T16" s="14">
        <v>474</v>
      </c>
      <c r="U16" s="14">
        <v>476</v>
      </c>
      <c r="V16" s="14">
        <v>548</v>
      </c>
      <c r="W16" s="14">
        <v>788</v>
      </c>
      <c r="X16" s="14">
        <v>4764</v>
      </c>
      <c r="Y16" s="14">
        <v>4030</v>
      </c>
      <c r="Z16" s="14">
        <v>4059</v>
      </c>
      <c r="AA16" s="14">
        <v>4133</v>
      </c>
      <c r="AB16" s="14">
        <v>5040</v>
      </c>
      <c r="AC16" s="14">
        <v>4932</v>
      </c>
      <c r="AD16" s="14">
        <v>5069</v>
      </c>
      <c r="AE16" s="14">
        <v>5216</v>
      </c>
      <c r="AF16" s="14">
        <v>3.9</v>
      </c>
      <c r="AG16" s="14">
        <v>3.8</v>
      </c>
      <c r="AH16" s="14">
        <v>4.0999999999999996</v>
      </c>
    </row>
    <row r="17" spans="1:34" x14ac:dyDescent="0.25">
      <c r="A17" s="5" t="s">
        <v>129</v>
      </c>
      <c r="B17" s="8">
        <v>143.5</v>
      </c>
      <c r="C17" s="8">
        <v>135.69999999999999</v>
      </c>
      <c r="D17" s="8">
        <v>135.69999999999999</v>
      </c>
      <c r="E17" s="8">
        <v>135.80000000000001</v>
      </c>
      <c r="F17" s="8">
        <v>135.80000000000001</v>
      </c>
      <c r="G17" s="8">
        <v>135.19999999999999</v>
      </c>
      <c r="H17" s="8">
        <v>135.19999999999999</v>
      </c>
      <c r="I17" s="8">
        <v>135.19999999999999</v>
      </c>
      <c r="J17" s="8">
        <v>135.69999999999999</v>
      </c>
      <c r="K17" s="8">
        <v>135.69999999999999</v>
      </c>
      <c r="L17" s="8">
        <v>137.4</v>
      </c>
      <c r="M17" s="8">
        <v>137.4</v>
      </c>
      <c r="N17" s="8" t="s">
        <v>122</v>
      </c>
      <c r="O17" s="8" t="s">
        <v>122</v>
      </c>
      <c r="P17" s="8" t="s">
        <v>122</v>
      </c>
      <c r="Q17" s="8" t="s">
        <v>122</v>
      </c>
      <c r="R17" s="8" t="s">
        <v>122</v>
      </c>
      <c r="S17" s="8" t="s">
        <v>122</v>
      </c>
      <c r="T17" s="8" t="s">
        <v>122</v>
      </c>
      <c r="U17" s="8" t="s">
        <v>122</v>
      </c>
      <c r="V17" s="8" t="s">
        <v>122</v>
      </c>
      <c r="W17" s="8" t="s">
        <v>122</v>
      </c>
      <c r="X17" s="8" t="s">
        <v>122</v>
      </c>
      <c r="Y17" s="8" t="s">
        <v>122</v>
      </c>
      <c r="Z17" s="8" t="s">
        <v>122</v>
      </c>
      <c r="AA17" s="8" t="s">
        <v>122</v>
      </c>
      <c r="AB17" s="8" t="s">
        <v>122</v>
      </c>
      <c r="AC17" s="8" t="s">
        <v>122</v>
      </c>
      <c r="AD17" s="8" t="s">
        <v>122</v>
      </c>
      <c r="AE17" s="8" t="s">
        <v>122</v>
      </c>
      <c r="AF17" s="8" t="s">
        <v>122</v>
      </c>
      <c r="AG17" s="8">
        <v>1</v>
      </c>
      <c r="AH17" s="8">
        <v>1.1000000000000001</v>
      </c>
    </row>
    <row r="18" spans="1:34" x14ac:dyDescent="0.25">
      <c r="A18" s="5" t="s">
        <v>130</v>
      </c>
      <c r="B18" s="8">
        <v>60</v>
      </c>
      <c r="C18" s="8">
        <v>59</v>
      </c>
      <c r="D18" s="8">
        <v>49</v>
      </c>
      <c r="E18" s="8">
        <v>51.3</v>
      </c>
      <c r="F18" s="8">
        <v>51.3</v>
      </c>
      <c r="G18" s="8">
        <v>52</v>
      </c>
      <c r="H18" s="8">
        <v>53.3</v>
      </c>
      <c r="I18" s="8">
        <v>53.3</v>
      </c>
      <c r="J18" s="8">
        <v>49.3</v>
      </c>
      <c r="K18" s="8">
        <v>49.3</v>
      </c>
      <c r="L18" s="8">
        <v>48.3</v>
      </c>
      <c r="M18" s="8">
        <v>48.3</v>
      </c>
      <c r="N18" s="8" t="s">
        <v>122</v>
      </c>
      <c r="O18" s="8" t="s">
        <v>122</v>
      </c>
      <c r="P18" s="8" t="s">
        <v>122</v>
      </c>
      <c r="Q18" s="8" t="s">
        <v>122</v>
      </c>
      <c r="R18" s="8" t="s">
        <v>122</v>
      </c>
      <c r="S18" s="8" t="s">
        <v>122</v>
      </c>
      <c r="T18" s="8" t="s">
        <v>122</v>
      </c>
      <c r="U18" s="8" t="s">
        <v>122</v>
      </c>
      <c r="V18" s="8" t="s">
        <v>122</v>
      </c>
      <c r="W18" s="8" t="s">
        <v>122</v>
      </c>
      <c r="X18" s="8" t="s">
        <v>122</v>
      </c>
      <c r="Y18" s="8" t="s">
        <v>122</v>
      </c>
      <c r="Z18" s="8" t="s">
        <v>122</v>
      </c>
      <c r="AA18" s="8" t="s">
        <v>122</v>
      </c>
      <c r="AB18" s="8" t="s">
        <v>122</v>
      </c>
      <c r="AC18" s="8" t="s">
        <v>122</v>
      </c>
      <c r="AD18" s="8" t="s">
        <v>122</v>
      </c>
      <c r="AE18" s="8" t="s">
        <v>122</v>
      </c>
      <c r="AF18" s="8" t="s">
        <v>122</v>
      </c>
      <c r="AG18" s="8">
        <v>0.4</v>
      </c>
      <c r="AH18" s="8">
        <v>0.5</v>
      </c>
    </row>
    <row r="19" spans="1:34" x14ac:dyDescent="0.25">
      <c r="A19" s="5" t="s">
        <v>131</v>
      </c>
      <c r="B19" s="8">
        <v>305.10000000000002</v>
      </c>
      <c r="C19" s="8">
        <v>305.10000000000002</v>
      </c>
      <c r="D19" s="8">
        <v>305.10000000000002</v>
      </c>
      <c r="E19" s="8">
        <v>305.10000000000002</v>
      </c>
      <c r="F19" s="8">
        <v>410.1</v>
      </c>
      <c r="G19" s="8">
        <v>410.1</v>
      </c>
      <c r="H19" s="8">
        <v>410.1</v>
      </c>
      <c r="I19" s="8">
        <v>412.6</v>
      </c>
      <c r="J19" s="8">
        <v>412.6</v>
      </c>
      <c r="K19" s="8">
        <v>316.60000000000002</v>
      </c>
      <c r="L19" s="8">
        <v>412.6</v>
      </c>
      <c r="M19" s="8">
        <v>412.6</v>
      </c>
      <c r="N19" s="8" t="s">
        <v>122</v>
      </c>
      <c r="O19" s="8" t="s">
        <v>122</v>
      </c>
      <c r="P19" s="8" t="s">
        <v>122</v>
      </c>
      <c r="Q19" s="8" t="s">
        <v>122</v>
      </c>
      <c r="R19" s="8" t="s">
        <v>122</v>
      </c>
      <c r="S19" s="8" t="s">
        <v>122</v>
      </c>
      <c r="T19" s="8" t="s">
        <v>122</v>
      </c>
      <c r="U19" s="8" t="s">
        <v>122</v>
      </c>
      <c r="V19" s="8" t="s">
        <v>122</v>
      </c>
      <c r="W19" s="8" t="s">
        <v>122</v>
      </c>
      <c r="X19" s="8" t="s">
        <v>122</v>
      </c>
      <c r="Y19" s="8" t="s">
        <v>122</v>
      </c>
      <c r="Z19" s="8" t="s">
        <v>122</v>
      </c>
      <c r="AA19" s="8" t="s">
        <v>122</v>
      </c>
      <c r="AB19" s="8" t="s">
        <v>122</v>
      </c>
      <c r="AC19" s="8" t="s">
        <v>122</v>
      </c>
      <c r="AD19" s="8" t="s">
        <v>122</v>
      </c>
      <c r="AE19" s="8" t="s">
        <v>122</v>
      </c>
      <c r="AF19" s="8" t="s">
        <v>122</v>
      </c>
      <c r="AG19" s="8">
        <v>2.2999999999999998</v>
      </c>
      <c r="AH19" s="8">
        <v>2.4</v>
      </c>
    </row>
    <row r="20" spans="1:34" x14ac:dyDescent="0.25">
      <c r="A20" s="5" t="s">
        <v>132</v>
      </c>
      <c r="B20" s="8">
        <v>26</v>
      </c>
      <c r="C20" s="8">
        <v>26</v>
      </c>
      <c r="D20" s="8">
        <v>26</v>
      </c>
      <c r="E20" s="8">
        <v>26</v>
      </c>
      <c r="F20" s="8">
        <v>26</v>
      </c>
      <c r="G20" s="8">
        <v>26</v>
      </c>
      <c r="H20" s="8">
        <v>26</v>
      </c>
      <c r="I20" s="8">
        <v>26</v>
      </c>
      <c r="J20" s="8">
        <v>26</v>
      </c>
      <c r="K20" s="8">
        <v>26</v>
      </c>
      <c r="L20" s="8">
        <v>26</v>
      </c>
      <c r="M20" s="8">
        <v>26</v>
      </c>
      <c r="N20" s="8" t="s">
        <v>122</v>
      </c>
      <c r="O20" s="8" t="s">
        <v>122</v>
      </c>
      <c r="P20" s="8" t="s">
        <v>122</v>
      </c>
      <c r="Q20" s="8" t="s">
        <v>122</v>
      </c>
      <c r="R20" s="8" t="s">
        <v>122</v>
      </c>
      <c r="S20" s="8" t="s">
        <v>122</v>
      </c>
      <c r="T20" s="8" t="s">
        <v>122</v>
      </c>
      <c r="U20" s="8" t="s">
        <v>122</v>
      </c>
      <c r="V20" s="8" t="s">
        <v>122</v>
      </c>
      <c r="W20" s="8" t="s">
        <v>122</v>
      </c>
      <c r="X20" s="8" t="s">
        <v>122</v>
      </c>
      <c r="Y20" s="8" t="s">
        <v>122</v>
      </c>
      <c r="Z20" s="8" t="s">
        <v>122</v>
      </c>
      <c r="AA20" s="8" t="s">
        <v>122</v>
      </c>
      <c r="AB20" s="8" t="s">
        <v>122</v>
      </c>
      <c r="AC20" s="8" t="s">
        <v>122</v>
      </c>
      <c r="AD20" s="8" t="s">
        <v>122</v>
      </c>
      <c r="AE20" s="8" t="s">
        <v>122</v>
      </c>
      <c r="AF20" s="8" t="s">
        <v>122</v>
      </c>
      <c r="AG20" s="8">
        <v>0.2</v>
      </c>
      <c r="AH20" s="8">
        <v>0.2</v>
      </c>
    </row>
    <row r="21" spans="1:34" x14ac:dyDescent="0.25">
      <c r="A21" s="3" t="s">
        <v>35</v>
      </c>
      <c r="B21" s="14" t="s">
        <v>122</v>
      </c>
      <c r="C21" s="14" t="s">
        <v>122</v>
      </c>
      <c r="D21" s="14" t="s">
        <v>122</v>
      </c>
      <c r="E21" s="14" t="s">
        <v>122</v>
      </c>
      <c r="F21" s="14" t="s">
        <v>122</v>
      </c>
      <c r="G21" s="14" t="s">
        <v>122</v>
      </c>
      <c r="H21" s="14" t="s">
        <v>122</v>
      </c>
      <c r="I21" s="14" t="s">
        <v>122</v>
      </c>
      <c r="J21" s="14" t="s">
        <v>122</v>
      </c>
      <c r="K21" s="14" t="s">
        <v>122</v>
      </c>
      <c r="L21" s="14" t="s">
        <v>122</v>
      </c>
      <c r="M21" s="14" t="s">
        <v>122</v>
      </c>
      <c r="N21" s="14" t="s">
        <v>122</v>
      </c>
      <c r="O21" s="14" t="s">
        <v>122</v>
      </c>
      <c r="P21" s="14" t="s">
        <v>122</v>
      </c>
      <c r="Q21" s="14" t="s">
        <v>122</v>
      </c>
      <c r="R21" s="14" t="s">
        <v>122</v>
      </c>
      <c r="S21" s="14" t="s">
        <v>122</v>
      </c>
      <c r="T21" s="14" t="s">
        <v>122</v>
      </c>
      <c r="U21" s="14" t="s">
        <v>122</v>
      </c>
      <c r="V21" s="14">
        <v>1080</v>
      </c>
      <c r="W21" s="14">
        <v>1120</v>
      </c>
      <c r="X21" s="14">
        <v>2224</v>
      </c>
      <c r="Y21" s="14">
        <v>1653</v>
      </c>
      <c r="Z21" s="14">
        <v>1653</v>
      </c>
      <c r="AA21" s="14">
        <v>1653</v>
      </c>
      <c r="AB21" s="14">
        <v>1648</v>
      </c>
      <c r="AC21" s="14">
        <v>1648</v>
      </c>
      <c r="AD21" s="14">
        <v>1646</v>
      </c>
      <c r="AE21" s="14">
        <v>1647</v>
      </c>
      <c r="AF21" s="14" t="s">
        <v>122</v>
      </c>
      <c r="AG21" s="14" t="s">
        <v>122</v>
      </c>
      <c r="AH21" s="14" t="s">
        <v>122</v>
      </c>
    </row>
    <row r="22" spans="1:34" x14ac:dyDescent="0.25">
      <c r="A22" s="3" t="s">
        <v>133</v>
      </c>
      <c r="B22" s="14">
        <v>59.5</v>
      </c>
      <c r="C22" s="14">
        <v>31</v>
      </c>
      <c r="D22" s="14">
        <v>11.4</v>
      </c>
      <c r="E22" s="14">
        <v>11.4</v>
      </c>
      <c r="F22" s="14">
        <v>9.9</v>
      </c>
      <c r="G22" s="14">
        <v>9.9</v>
      </c>
      <c r="H22" s="14">
        <v>6.7</v>
      </c>
      <c r="I22" s="14">
        <v>7.3</v>
      </c>
      <c r="J22" s="14">
        <v>7.3</v>
      </c>
      <c r="K22" s="14">
        <v>4</v>
      </c>
      <c r="L22" s="14" t="s">
        <v>122</v>
      </c>
      <c r="M22" s="14" t="s">
        <v>122</v>
      </c>
      <c r="N22" s="14" t="s">
        <v>122</v>
      </c>
      <c r="O22" s="14" t="s">
        <v>122</v>
      </c>
      <c r="P22" s="14" t="s">
        <v>122</v>
      </c>
      <c r="Q22" s="14" t="s">
        <v>122</v>
      </c>
      <c r="R22" s="14" t="s">
        <v>122</v>
      </c>
      <c r="S22" s="14" t="s">
        <v>122</v>
      </c>
      <c r="T22" s="14" t="s">
        <v>122</v>
      </c>
      <c r="U22" s="14" t="s">
        <v>122</v>
      </c>
      <c r="V22" s="14" t="s">
        <v>122</v>
      </c>
      <c r="W22" s="14" t="s">
        <v>122</v>
      </c>
      <c r="X22" s="14" t="s">
        <v>122</v>
      </c>
      <c r="Y22" s="14" t="s">
        <v>122</v>
      </c>
      <c r="Z22" s="14" t="s">
        <v>122</v>
      </c>
      <c r="AA22" s="14" t="s">
        <v>122</v>
      </c>
      <c r="AB22" s="14" t="s">
        <v>122</v>
      </c>
      <c r="AC22" s="14" t="s">
        <v>122</v>
      </c>
      <c r="AD22" s="14" t="s">
        <v>122</v>
      </c>
      <c r="AE22" s="14" t="s">
        <v>122</v>
      </c>
      <c r="AF22" s="14" t="s">
        <v>122</v>
      </c>
      <c r="AG22" s="14">
        <v>0</v>
      </c>
      <c r="AH22" s="14">
        <v>0.5</v>
      </c>
    </row>
    <row r="23" spans="1:34" x14ac:dyDescent="0.25">
      <c r="A23" s="5" t="s">
        <v>134</v>
      </c>
      <c r="B23" s="8">
        <v>59.5</v>
      </c>
      <c r="C23" s="8">
        <v>31</v>
      </c>
      <c r="D23" s="8">
        <v>11.4</v>
      </c>
      <c r="E23" s="8">
        <v>11.4</v>
      </c>
      <c r="F23" s="8">
        <v>9.9</v>
      </c>
      <c r="G23" s="8">
        <v>9.9</v>
      </c>
      <c r="H23" s="8">
        <v>6.7</v>
      </c>
      <c r="I23" s="8">
        <v>7.3</v>
      </c>
      <c r="J23" s="8">
        <v>7.3</v>
      </c>
      <c r="K23" s="8">
        <v>4</v>
      </c>
      <c r="L23" s="8" t="s">
        <v>122</v>
      </c>
      <c r="M23" s="8" t="s">
        <v>122</v>
      </c>
      <c r="N23" s="8" t="s">
        <v>122</v>
      </c>
      <c r="O23" s="8" t="s">
        <v>122</v>
      </c>
      <c r="P23" s="8" t="s">
        <v>122</v>
      </c>
      <c r="Q23" s="8" t="s">
        <v>122</v>
      </c>
      <c r="R23" s="8" t="s">
        <v>122</v>
      </c>
      <c r="S23" s="8" t="s">
        <v>122</v>
      </c>
      <c r="T23" s="8" t="s">
        <v>122</v>
      </c>
      <c r="U23" s="8" t="s">
        <v>122</v>
      </c>
      <c r="V23" s="8" t="s">
        <v>122</v>
      </c>
      <c r="W23" s="8" t="s">
        <v>122</v>
      </c>
      <c r="X23" s="8" t="s">
        <v>122</v>
      </c>
      <c r="Y23" s="8" t="s">
        <v>122</v>
      </c>
      <c r="Z23" s="8" t="s">
        <v>122</v>
      </c>
      <c r="AA23" s="8" t="s">
        <v>122</v>
      </c>
      <c r="AB23" s="8" t="s">
        <v>122</v>
      </c>
      <c r="AC23" s="8" t="s">
        <v>122</v>
      </c>
      <c r="AD23" s="8" t="s">
        <v>122</v>
      </c>
      <c r="AE23" s="8" t="s">
        <v>122</v>
      </c>
      <c r="AF23" s="8" t="s">
        <v>122</v>
      </c>
      <c r="AG23" s="8">
        <v>0</v>
      </c>
      <c r="AH23" s="8">
        <v>0.5</v>
      </c>
    </row>
    <row r="24" spans="1:34" x14ac:dyDescent="0.25">
      <c r="A24" s="3" t="s">
        <v>135</v>
      </c>
      <c r="B24" s="14">
        <v>26</v>
      </c>
      <c r="C24" s="14">
        <v>21.4</v>
      </c>
      <c r="D24" s="14">
        <v>21.4</v>
      </c>
      <c r="E24" s="14">
        <v>21.4</v>
      </c>
      <c r="F24" s="14">
        <v>21.4</v>
      </c>
      <c r="G24" s="14">
        <v>21.4</v>
      </c>
      <c r="H24" s="14">
        <v>21.4</v>
      </c>
      <c r="I24" s="14">
        <v>21.4</v>
      </c>
      <c r="J24" s="14">
        <v>21.4</v>
      </c>
      <c r="K24" s="14">
        <v>4.8</v>
      </c>
      <c r="L24" s="14">
        <v>1.8</v>
      </c>
      <c r="M24" s="14">
        <v>1.8</v>
      </c>
      <c r="N24" s="14">
        <v>2</v>
      </c>
      <c r="O24" s="14" t="s">
        <v>122</v>
      </c>
      <c r="P24" s="14" t="s">
        <v>122</v>
      </c>
      <c r="Q24" s="14" t="s">
        <v>122</v>
      </c>
      <c r="R24" s="14" t="s">
        <v>122</v>
      </c>
      <c r="S24" s="14" t="s">
        <v>122</v>
      </c>
      <c r="T24" s="14">
        <v>0</v>
      </c>
      <c r="U24" s="14">
        <v>1</v>
      </c>
      <c r="V24" s="14">
        <v>1</v>
      </c>
      <c r="W24" s="14">
        <v>1</v>
      </c>
      <c r="X24" s="14">
        <v>1</v>
      </c>
      <c r="Y24" s="14">
        <v>1</v>
      </c>
      <c r="Z24" s="14">
        <v>1</v>
      </c>
      <c r="AA24" s="14">
        <v>1</v>
      </c>
      <c r="AB24" s="14">
        <v>1</v>
      </c>
      <c r="AC24" s="14" t="s">
        <v>122</v>
      </c>
      <c r="AD24" s="14" t="s">
        <v>122</v>
      </c>
      <c r="AE24" s="14" t="s">
        <v>122</v>
      </c>
      <c r="AF24" s="14">
        <v>0</v>
      </c>
      <c r="AG24" s="14">
        <v>0</v>
      </c>
      <c r="AH24" s="14">
        <v>0.2</v>
      </c>
    </row>
    <row r="25" spans="1:34" x14ac:dyDescent="0.25">
      <c r="A25" s="12" t="s">
        <v>136</v>
      </c>
      <c r="B25" s="13">
        <v>11848.3</v>
      </c>
      <c r="C25" s="13">
        <v>11863.8</v>
      </c>
      <c r="D25" s="13">
        <v>11141.1</v>
      </c>
      <c r="E25" s="13">
        <v>12353.8</v>
      </c>
      <c r="F25" s="13">
        <v>12262.8</v>
      </c>
      <c r="G25" s="13">
        <v>12156.9</v>
      </c>
      <c r="H25" s="13">
        <v>12708.7</v>
      </c>
      <c r="I25" s="13">
        <v>13214.7</v>
      </c>
      <c r="J25" s="13">
        <v>12760.2</v>
      </c>
      <c r="K25" s="13">
        <v>12875.5</v>
      </c>
      <c r="L25" s="13">
        <v>12884</v>
      </c>
      <c r="M25" s="13">
        <v>12791.5</v>
      </c>
      <c r="N25" s="13">
        <v>12730</v>
      </c>
      <c r="O25" s="13">
        <v>13095</v>
      </c>
      <c r="P25" s="13">
        <v>12986</v>
      </c>
      <c r="Q25" s="13">
        <v>13010</v>
      </c>
      <c r="R25" s="13">
        <v>12885</v>
      </c>
      <c r="S25" s="13">
        <v>11212</v>
      </c>
      <c r="T25" s="13">
        <v>10849</v>
      </c>
      <c r="U25" s="13">
        <v>11349</v>
      </c>
      <c r="V25" s="13">
        <v>9581</v>
      </c>
      <c r="W25" s="13">
        <v>6910</v>
      </c>
      <c r="X25" s="13">
        <v>1886</v>
      </c>
      <c r="Y25" s="13">
        <v>1839</v>
      </c>
      <c r="Z25" s="13">
        <v>1709</v>
      </c>
      <c r="AA25" s="13">
        <v>1591</v>
      </c>
      <c r="AB25" s="13">
        <v>1464</v>
      </c>
      <c r="AC25" s="13">
        <v>1222</v>
      </c>
      <c r="AD25" s="13">
        <v>1052</v>
      </c>
      <c r="AE25" s="13">
        <v>807</v>
      </c>
      <c r="AF25" s="13">
        <v>91.9</v>
      </c>
      <c r="AG25" s="13">
        <v>93.2</v>
      </c>
      <c r="AH25" s="13">
        <v>91.8</v>
      </c>
    </row>
    <row r="26" spans="1:34" x14ac:dyDescent="0.25">
      <c r="A26" s="3" t="s">
        <v>121</v>
      </c>
      <c r="B26" s="14">
        <v>16.5</v>
      </c>
      <c r="C26" s="14">
        <v>2</v>
      </c>
      <c r="D26" s="14">
        <v>1</v>
      </c>
      <c r="E26" s="14" t="s">
        <v>122</v>
      </c>
      <c r="F26" s="14" t="s">
        <v>122</v>
      </c>
      <c r="G26" s="14" t="s">
        <v>122</v>
      </c>
      <c r="H26" s="14" t="s">
        <v>122</v>
      </c>
      <c r="I26" s="14" t="s">
        <v>122</v>
      </c>
      <c r="J26" s="14" t="s">
        <v>122</v>
      </c>
      <c r="K26" s="14" t="s">
        <v>122</v>
      </c>
      <c r="L26" s="14" t="s">
        <v>122</v>
      </c>
      <c r="M26" s="14" t="s">
        <v>122</v>
      </c>
      <c r="N26" s="14" t="s">
        <v>122</v>
      </c>
      <c r="O26" s="14" t="s">
        <v>122</v>
      </c>
      <c r="P26" s="14" t="s">
        <v>122</v>
      </c>
      <c r="Q26" s="14" t="s">
        <v>122</v>
      </c>
      <c r="R26" s="14" t="s">
        <v>122</v>
      </c>
      <c r="S26" s="14" t="s">
        <v>122</v>
      </c>
      <c r="T26" s="14" t="s">
        <v>122</v>
      </c>
      <c r="U26" s="14" t="s">
        <v>122</v>
      </c>
      <c r="V26" s="14" t="s">
        <v>122</v>
      </c>
      <c r="W26" s="14" t="s">
        <v>122</v>
      </c>
      <c r="X26" s="14" t="s">
        <v>122</v>
      </c>
      <c r="Y26" s="14" t="s">
        <v>122</v>
      </c>
      <c r="Z26" s="14" t="s">
        <v>122</v>
      </c>
      <c r="AA26" s="14" t="s">
        <v>122</v>
      </c>
      <c r="AB26" s="14" t="s">
        <v>122</v>
      </c>
      <c r="AC26" s="14" t="s">
        <v>122</v>
      </c>
      <c r="AD26" s="14" t="s">
        <v>122</v>
      </c>
      <c r="AE26" s="14" t="s">
        <v>122</v>
      </c>
      <c r="AF26" s="14" t="s">
        <v>122</v>
      </c>
      <c r="AG26" s="14" t="s">
        <v>122</v>
      </c>
      <c r="AH26" s="14">
        <v>0.1</v>
      </c>
    </row>
    <row r="27" spans="1:34" x14ac:dyDescent="0.25">
      <c r="A27" s="3" t="s">
        <v>123</v>
      </c>
      <c r="B27" s="14" t="s">
        <v>122</v>
      </c>
      <c r="C27" s="14" t="s">
        <v>122</v>
      </c>
      <c r="D27" s="14" t="s">
        <v>122</v>
      </c>
      <c r="E27" s="14">
        <v>1038</v>
      </c>
      <c r="F27" s="14">
        <v>1071</v>
      </c>
      <c r="G27" s="14">
        <v>1074.5</v>
      </c>
      <c r="H27" s="14">
        <v>1380.4</v>
      </c>
      <c r="I27" s="14">
        <v>1538.1</v>
      </c>
      <c r="J27" s="14">
        <v>1559.8</v>
      </c>
      <c r="K27" s="14">
        <v>1668.5</v>
      </c>
      <c r="L27" s="14">
        <v>1668.3</v>
      </c>
      <c r="M27" s="14">
        <v>1662</v>
      </c>
      <c r="N27" s="14">
        <v>1744</v>
      </c>
      <c r="O27" s="14">
        <v>1743</v>
      </c>
      <c r="P27" s="14">
        <v>1599</v>
      </c>
      <c r="Q27" s="14">
        <v>1578</v>
      </c>
      <c r="R27" s="14">
        <v>1514</v>
      </c>
      <c r="S27" s="14">
        <v>1689</v>
      </c>
      <c r="T27" s="14">
        <v>1500</v>
      </c>
      <c r="U27" s="14">
        <v>1451</v>
      </c>
      <c r="V27" s="14">
        <v>1892</v>
      </c>
      <c r="W27" s="14">
        <v>2240</v>
      </c>
      <c r="X27" s="14">
        <v>10</v>
      </c>
      <c r="Y27" s="14">
        <v>31</v>
      </c>
      <c r="Z27" s="14">
        <v>31</v>
      </c>
      <c r="AA27" s="14">
        <v>31</v>
      </c>
      <c r="AB27" s="14">
        <v>31</v>
      </c>
      <c r="AC27" s="14">
        <v>31</v>
      </c>
      <c r="AD27" s="14">
        <v>40</v>
      </c>
      <c r="AE27" s="14">
        <v>18</v>
      </c>
      <c r="AF27" s="14">
        <v>11.8</v>
      </c>
      <c r="AG27" s="14">
        <v>12.1</v>
      </c>
      <c r="AH27" s="14" t="s">
        <v>122</v>
      </c>
    </row>
    <row r="28" spans="1:34" x14ac:dyDescent="0.25">
      <c r="A28" s="3" t="s">
        <v>124</v>
      </c>
      <c r="B28" s="14">
        <v>183.7</v>
      </c>
      <c r="C28" s="14">
        <v>183.7</v>
      </c>
      <c r="D28" s="14">
        <v>184.1</v>
      </c>
      <c r="E28" s="14">
        <v>182.6</v>
      </c>
      <c r="F28" s="14">
        <v>182.6</v>
      </c>
      <c r="G28" s="14">
        <v>185.3</v>
      </c>
      <c r="H28" s="14">
        <v>185.3</v>
      </c>
      <c r="I28" s="14">
        <v>182.7</v>
      </c>
      <c r="J28" s="14">
        <v>215.9</v>
      </c>
      <c r="K28" s="14">
        <v>215.3</v>
      </c>
      <c r="L28" s="14">
        <v>214</v>
      </c>
      <c r="M28" s="14">
        <v>212.3</v>
      </c>
      <c r="N28" s="14">
        <v>212</v>
      </c>
      <c r="O28" s="14">
        <v>212</v>
      </c>
      <c r="P28" s="14">
        <v>213</v>
      </c>
      <c r="Q28" s="14">
        <v>214</v>
      </c>
      <c r="R28" s="14">
        <v>215</v>
      </c>
      <c r="S28" s="14">
        <v>207</v>
      </c>
      <c r="T28" s="14">
        <v>201</v>
      </c>
      <c r="U28" s="14">
        <v>209</v>
      </c>
      <c r="V28" s="14">
        <v>123</v>
      </c>
      <c r="W28" s="14">
        <v>108</v>
      </c>
      <c r="X28" s="14">
        <v>58</v>
      </c>
      <c r="Y28" s="14">
        <v>58</v>
      </c>
      <c r="Z28" s="14">
        <v>57</v>
      </c>
      <c r="AA28" s="14">
        <v>59</v>
      </c>
      <c r="AB28" s="14">
        <v>59</v>
      </c>
      <c r="AC28" s="14">
        <v>58</v>
      </c>
      <c r="AD28" s="14">
        <v>53</v>
      </c>
      <c r="AE28" s="14">
        <v>57</v>
      </c>
      <c r="AF28" s="14">
        <v>1.7</v>
      </c>
      <c r="AG28" s="14">
        <v>1.6</v>
      </c>
      <c r="AH28" s="14">
        <v>1.4</v>
      </c>
    </row>
    <row r="29" spans="1:34" x14ac:dyDescent="0.25">
      <c r="A29" s="3" t="s">
        <v>29</v>
      </c>
      <c r="B29" s="14">
        <v>6678.6</v>
      </c>
      <c r="C29" s="14">
        <v>6092.1</v>
      </c>
      <c r="D29" s="14">
        <v>5449</v>
      </c>
      <c r="E29" s="14">
        <v>5365.8</v>
      </c>
      <c r="F29" s="14">
        <v>5393.4</v>
      </c>
      <c r="G29" s="14">
        <v>5911.9</v>
      </c>
      <c r="H29" s="14">
        <v>5802.3</v>
      </c>
      <c r="I29" s="14">
        <v>6249.9</v>
      </c>
      <c r="J29" s="14">
        <v>5714</v>
      </c>
      <c r="K29" s="14">
        <v>5710</v>
      </c>
      <c r="L29" s="14">
        <v>5719.4</v>
      </c>
      <c r="M29" s="14">
        <v>5681.5</v>
      </c>
      <c r="N29" s="14">
        <v>5658</v>
      </c>
      <c r="O29" s="14">
        <v>5958</v>
      </c>
      <c r="P29" s="14">
        <v>5971</v>
      </c>
      <c r="Q29" s="14">
        <v>6026</v>
      </c>
      <c r="R29" s="14">
        <v>5414</v>
      </c>
      <c r="S29" s="14">
        <v>3230</v>
      </c>
      <c r="T29" s="14">
        <v>3033</v>
      </c>
      <c r="U29" s="14">
        <v>3490</v>
      </c>
      <c r="V29" s="14">
        <v>2852</v>
      </c>
      <c r="W29" s="14">
        <v>1954</v>
      </c>
      <c r="X29" s="14">
        <v>1304</v>
      </c>
      <c r="Y29" s="14">
        <v>1211</v>
      </c>
      <c r="Z29" s="14">
        <v>1101</v>
      </c>
      <c r="AA29" s="14">
        <v>1023</v>
      </c>
      <c r="AB29" s="14">
        <v>900</v>
      </c>
      <c r="AC29" s="14">
        <v>659</v>
      </c>
      <c r="AD29" s="14">
        <v>546</v>
      </c>
      <c r="AE29" s="14">
        <v>348</v>
      </c>
      <c r="AF29" s="14">
        <v>28.3</v>
      </c>
      <c r="AG29" s="14">
        <v>41.3</v>
      </c>
      <c r="AH29" s="14">
        <v>51.7</v>
      </c>
    </row>
    <row r="30" spans="1:34" x14ac:dyDescent="0.25">
      <c r="A30" s="5" t="s">
        <v>125</v>
      </c>
      <c r="B30" s="8">
        <v>5779.5</v>
      </c>
      <c r="C30" s="8">
        <v>5719.7</v>
      </c>
      <c r="D30" s="8">
        <v>5076.2</v>
      </c>
      <c r="E30" s="8">
        <v>5010.2</v>
      </c>
      <c r="F30" s="8">
        <v>5020.5</v>
      </c>
      <c r="G30" s="8">
        <v>4976.1000000000004</v>
      </c>
      <c r="H30" s="8">
        <v>4955</v>
      </c>
      <c r="I30" s="8">
        <v>5420.8</v>
      </c>
      <c r="J30" s="8">
        <v>4889.8</v>
      </c>
      <c r="K30" s="8">
        <v>4866</v>
      </c>
      <c r="L30" s="8">
        <v>4875.3999999999996</v>
      </c>
      <c r="M30" s="8">
        <v>4857.2</v>
      </c>
      <c r="N30" s="8" t="s">
        <v>122</v>
      </c>
      <c r="O30" s="8" t="s">
        <v>122</v>
      </c>
      <c r="P30" s="8" t="s">
        <v>122</v>
      </c>
      <c r="Q30" s="8" t="s">
        <v>122</v>
      </c>
      <c r="R30" s="8" t="s">
        <v>122</v>
      </c>
      <c r="S30" s="8" t="s">
        <v>122</v>
      </c>
      <c r="T30" s="8" t="s">
        <v>122</v>
      </c>
      <c r="U30" s="8" t="s">
        <v>122</v>
      </c>
      <c r="V30" s="8" t="s">
        <v>122</v>
      </c>
      <c r="W30" s="8" t="s">
        <v>122</v>
      </c>
      <c r="X30" s="8" t="s">
        <v>122</v>
      </c>
      <c r="Y30" s="8" t="s">
        <v>122</v>
      </c>
      <c r="Z30" s="8" t="s">
        <v>122</v>
      </c>
      <c r="AA30" s="8" t="s">
        <v>122</v>
      </c>
      <c r="AB30" s="8" t="s">
        <v>122</v>
      </c>
      <c r="AC30" s="8" t="s">
        <v>122</v>
      </c>
      <c r="AD30" s="8" t="s">
        <v>122</v>
      </c>
      <c r="AE30" s="8" t="s">
        <v>122</v>
      </c>
      <c r="AF30" s="8" t="s">
        <v>122</v>
      </c>
      <c r="AG30" s="8">
        <v>35.200000000000003</v>
      </c>
      <c r="AH30" s="8">
        <v>44.8</v>
      </c>
    </row>
    <row r="31" spans="1:34" x14ac:dyDescent="0.25">
      <c r="A31" s="5" t="s">
        <v>126</v>
      </c>
      <c r="B31" s="8">
        <v>705.9</v>
      </c>
      <c r="C31" s="8">
        <v>181.3</v>
      </c>
      <c r="D31" s="8">
        <v>181.7</v>
      </c>
      <c r="E31" s="8">
        <v>166.2</v>
      </c>
      <c r="F31" s="8">
        <v>183.5</v>
      </c>
      <c r="G31" s="8">
        <v>175.1</v>
      </c>
      <c r="H31" s="8">
        <v>176.3</v>
      </c>
      <c r="I31" s="8">
        <v>170.3</v>
      </c>
      <c r="J31" s="8">
        <v>168.4</v>
      </c>
      <c r="K31" s="8">
        <v>161.80000000000001</v>
      </c>
      <c r="L31" s="8">
        <v>161.80000000000001</v>
      </c>
      <c r="M31" s="8">
        <v>141.19999999999999</v>
      </c>
      <c r="N31" s="8" t="s">
        <v>122</v>
      </c>
      <c r="O31" s="8" t="s">
        <v>122</v>
      </c>
      <c r="P31" s="8" t="s">
        <v>122</v>
      </c>
      <c r="Q31" s="8" t="s">
        <v>122</v>
      </c>
      <c r="R31" s="8" t="s">
        <v>122</v>
      </c>
      <c r="S31" s="8" t="s">
        <v>122</v>
      </c>
      <c r="T31" s="8" t="s">
        <v>122</v>
      </c>
      <c r="U31" s="8" t="s">
        <v>122</v>
      </c>
      <c r="V31" s="8" t="s">
        <v>122</v>
      </c>
      <c r="W31" s="8" t="s">
        <v>122</v>
      </c>
      <c r="X31" s="8" t="s">
        <v>122</v>
      </c>
      <c r="Y31" s="8" t="s">
        <v>122</v>
      </c>
      <c r="Z31" s="8" t="s">
        <v>122</v>
      </c>
      <c r="AA31" s="8" t="s">
        <v>122</v>
      </c>
      <c r="AB31" s="8" t="s">
        <v>122</v>
      </c>
      <c r="AC31" s="8" t="s">
        <v>122</v>
      </c>
      <c r="AD31" s="8" t="s">
        <v>122</v>
      </c>
      <c r="AE31" s="8" t="s">
        <v>122</v>
      </c>
      <c r="AF31" s="8" t="s">
        <v>122</v>
      </c>
      <c r="AG31" s="8">
        <v>1.2</v>
      </c>
      <c r="AH31" s="8">
        <v>5.5</v>
      </c>
    </row>
    <row r="32" spans="1:34" x14ac:dyDescent="0.25">
      <c r="A32" s="5" t="s">
        <v>127</v>
      </c>
      <c r="B32" s="8">
        <v>18.100000000000001</v>
      </c>
      <c r="C32" s="8">
        <v>18.100000000000001</v>
      </c>
      <c r="D32" s="8">
        <v>18.100000000000001</v>
      </c>
      <c r="E32" s="8">
        <v>16.100000000000001</v>
      </c>
      <c r="F32" s="8">
        <v>16.100000000000001</v>
      </c>
      <c r="G32" s="8">
        <v>16.2</v>
      </c>
      <c r="H32" s="8">
        <v>16.100000000000001</v>
      </c>
      <c r="I32" s="8">
        <v>18.899999999999999</v>
      </c>
      <c r="J32" s="8">
        <v>20.7</v>
      </c>
      <c r="K32" s="8">
        <v>23.7</v>
      </c>
      <c r="L32" s="8">
        <v>23.7</v>
      </c>
      <c r="M32" s="8">
        <v>23.7</v>
      </c>
      <c r="N32" s="8" t="s">
        <v>122</v>
      </c>
      <c r="O32" s="8" t="s">
        <v>122</v>
      </c>
      <c r="P32" s="8" t="s">
        <v>122</v>
      </c>
      <c r="Q32" s="8" t="s">
        <v>122</v>
      </c>
      <c r="R32" s="8" t="s">
        <v>122</v>
      </c>
      <c r="S32" s="8" t="s">
        <v>122</v>
      </c>
      <c r="T32" s="8" t="s">
        <v>122</v>
      </c>
      <c r="U32" s="8" t="s">
        <v>122</v>
      </c>
      <c r="V32" s="8" t="s">
        <v>122</v>
      </c>
      <c r="W32" s="8" t="s">
        <v>122</v>
      </c>
      <c r="X32" s="8" t="s">
        <v>122</v>
      </c>
      <c r="Y32" s="8" t="s">
        <v>122</v>
      </c>
      <c r="Z32" s="8" t="s">
        <v>122</v>
      </c>
      <c r="AA32" s="8" t="s">
        <v>122</v>
      </c>
      <c r="AB32" s="8" t="s">
        <v>122</v>
      </c>
      <c r="AC32" s="8" t="s">
        <v>122</v>
      </c>
      <c r="AD32" s="8" t="s">
        <v>122</v>
      </c>
      <c r="AE32" s="8" t="s">
        <v>122</v>
      </c>
      <c r="AF32" s="8" t="s">
        <v>122</v>
      </c>
      <c r="AG32" s="8">
        <v>0.2</v>
      </c>
      <c r="AH32" s="8">
        <v>0.1</v>
      </c>
    </row>
    <row r="33" spans="1:34" x14ac:dyDescent="0.25">
      <c r="A33" s="5" t="s">
        <v>137</v>
      </c>
      <c r="B33" s="8">
        <v>2</v>
      </c>
      <c r="C33" s="8" t="s">
        <v>122</v>
      </c>
      <c r="D33" s="8" t="s">
        <v>122</v>
      </c>
      <c r="E33" s="8" t="s">
        <v>122</v>
      </c>
      <c r="F33" s="8" t="s">
        <v>122</v>
      </c>
      <c r="G33" s="8" t="s">
        <v>122</v>
      </c>
      <c r="H33" s="8" t="s">
        <v>122</v>
      </c>
      <c r="I33" s="8" t="s">
        <v>122</v>
      </c>
      <c r="J33" s="8" t="s">
        <v>122</v>
      </c>
      <c r="K33" s="8" t="s">
        <v>122</v>
      </c>
      <c r="L33" s="8" t="s">
        <v>122</v>
      </c>
      <c r="M33" s="8" t="s">
        <v>122</v>
      </c>
      <c r="N33" s="8" t="s">
        <v>122</v>
      </c>
      <c r="O33" s="8" t="s">
        <v>122</v>
      </c>
      <c r="P33" s="8" t="s">
        <v>122</v>
      </c>
      <c r="Q33" s="8" t="s">
        <v>122</v>
      </c>
      <c r="R33" s="8" t="s">
        <v>122</v>
      </c>
      <c r="S33" s="8" t="s">
        <v>122</v>
      </c>
      <c r="T33" s="8" t="s">
        <v>122</v>
      </c>
      <c r="U33" s="8" t="s">
        <v>122</v>
      </c>
      <c r="V33" s="8" t="s">
        <v>122</v>
      </c>
      <c r="W33" s="8" t="s">
        <v>122</v>
      </c>
      <c r="X33" s="8" t="s">
        <v>122</v>
      </c>
      <c r="Y33" s="8" t="s">
        <v>122</v>
      </c>
      <c r="Z33" s="8" t="s">
        <v>122</v>
      </c>
      <c r="AA33" s="8" t="s">
        <v>122</v>
      </c>
      <c r="AB33" s="8" t="s">
        <v>122</v>
      </c>
      <c r="AC33" s="8" t="s">
        <v>122</v>
      </c>
      <c r="AD33" s="8" t="s">
        <v>122</v>
      </c>
      <c r="AE33" s="8" t="s">
        <v>122</v>
      </c>
      <c r="AF33" s="8" t="s">
        <v>122</v>
      </c>
      <c r="AG33" s="8" t="s">
        <v>122</v>
      </c>
      <c r="AH33" s="8">
        <v>0</v>
      </c>
    </row>
    <row r="34" spans="1:34" x14ac:dyDescent="0.25">
      <c r="A34" s="5" t="s">
        <v>128</v>
      </c>
      <c r="B34" s="8">
        <v>173.1</v>
      </c>
      <c r="C34" s="8">
        <v>173</v>
      </c>
      <c r="D34" s="8">
        <v>173</v>
      </c>
      <c r="E34" s="8">
        <v>173.3</v>
      </c>
      <c r="F34" s="8">
        <v>173.3</v>
      </c>
      <c r="G34" s="8">
        <v>744.5</v>
      </c>
      <c r="H34" s="8">
        <v>654.9</v>
      </c>
      <c r="I34" s="8">
        <v>639.9</v>
      </c>
      <c r="J34" s="8">
        <v>635.1</v>
      </c>
      <c r="K34" s="8">
        <v>658.5</v>
      </c>
      <c r="L34" s="8">
        <v>658.5</v>
      </c>
      <c r="M34" s="8">
        <v>659.4</v>
      </c>
      <c r="N34" s="8" t="s">
        <v>122</v>
      </c>
      <c r="O34" s="8" t="s">
        <v>122</v>
      </c>
      <c r="P34" s="8" t="s">
        <v>122</v>
      </c>
      <c r="Q34" s="8" t="s">
        <v>122</v>
      </c>
      <c r="R34" s="8" t="s">
        <v>122</v>
      </c>
      <c r="S34" s="8" t="s">
        <v>122</v>
      </c>
      <c r="T34" s="8" t="s">
        <v>122</v>
      </c>
      <c r="U34" s="8" t="s">
        <v>122</v>
      </c>
      <c r="V34" s="8" t="s">
        <v>122</v>
      </c>
      <c r="W34" s="8" t="s">
        <v>122</v>
      </c>
      <c r="X34" s="8" t="s">
        <v>122</v>
      </c>
      <c r="Y34" s="8" t="s">
        <v>122</v>
      </c>
      <c r="Z34" s="8" t="s">
        <v>122</v>
      </c>
      <c r="AA34" s="8" t="s">
        <v>122</v>
      </c>
      <c r="AB34" s="8" t="s">
        <v>122</v>
      </c>
      <c r="AC34" s="8" t="s">
        <v>122</v>
      </c>
      <c r="AD34" s="8" t="s">
        <v>122</v>
      </c>
      <c r="AE34" s="8" t="s">
        <v>122</v>
      </c>
      <c r="AF34" s="8" t="s">
        <v>122</v>
      </c>
      <c r="AG34" s="8">
        <v>4.8</v>
      </c>
      <c r="AH34" s="8">
        <v>1.3</v>
      </c>
    </row>
    <row r="35" spans="1:34" x14ac:dyDescent="0.25">
      <c r="A35" s="3" t="s">
        <v>55</v>
      </c>
      <c r="B35" s="14" t="s">
        <v>122</v>
      </c>
      <c r="C35" s="14">
        <v>679</v>
      </c>
      <c r="D35" s="14">
        <v>677.2</v>
      </c>
      <c r="E35" s="14">
        <v>677.2</v>
      </c>
      <c r="F35" s="14">
        <v>682.3</v>
      </c>
      <c r="G35" s="14">
        <v>677.6</v>
      </c>
      <c r="H35" s="14">
        <v>677.3</v>
      </c>
      <c r="I35" s="14">
        <v>677.3</v>
      </c>
      <c r="J35" s="14">
        <v>684.7</v>
      </c>
      <c r="K35" s="14">
        <v>684.7</v>
      </c>
      <c r="L35" s="14">
        <v>684.7</v>
      </c>
      <c r="M35" s="14">
        <v>684.7</v>
      </c>
      <c r="N35" s="14">
        <v>685</v>
      </c>
      <c r="O35" s="14">
        <v>685</v>
      </c>
      <c r="P35" s="14">
        <v>685</v>
      </c>
      <c r="Q35" s="14">
        <v>685</v>
      </c>
      <c r="R35" s="14">
        <v>685</v>
      </c>
      <c r="S35" s="14">
        <v>667</v>
      </c>
      <c r="T35" s="14">
        <v>667</v>
      </c>
      <c r="U35" s="14">
        <v>665</v>
      </c>
      <c r="V35" s="14">
        <v>665</v>
      </c>
      <c r="W35" s="14" t="s">
        <v>122</v>
      </c>
      <c r="X35" s="14" t="s">
        <v>122</v>
      </c>
      <c r="Y35" s="14" t="s">
        <v>122</v>
      </c>
      <c r="Z35" s="14" t="s">
        <v>122</v>
      </c>
      <c r="AA35" s="14" t="s">
        <v>122</v>
      </c>
      <c r="AB35" s="14" t="s">
        <v>122</v>
      </c>
      <c r="AC35" s="14" t="s">
        <v>122</v>
      </c>
      <c r="AD35" s="14" t="s">
        <v>122</v>
      </c>
      <c r="AE35" s="14" t="s">
        <v>122</v>
      </c>
      <c r="AF35" s="14">
        <v>5.4</v>
      </c>
      <c r="AG35" s="14">
        <v>5</v>
      </c>
      <c r="AH35" s="14" t="s">
        <v>122</v>
      </c>
    </row>
    <row r="36" spans="1:34" x14ac:dyDescent="0.25">
      <c r="A36" s="3" t="s">
        <v>60</v>
      </c>
      <c r="B36" s="14" t="s">
        <v>122</v>
      </c>
      <c r="C36" s="14" t="s">
        <v>122</v>
      </c>
      <c r="D36" s="14" t="s">
        <v>122</v>
      </c>
      <c r="E36" s="14" t="s">
        <v>122</v>
      </c>
      <c r="F36" s="14">
        <v>2</v>
      </c>
      <c r="G36" s="14">
        <v>3</v>
      </c>
      <c r="H36" s="14">
        <v>3</v>
      </c>
      <c r="I36" s="14">
        <v>3</v>
      </c>
      <c r="J36" s="14">
        <v>3</v>
      </c>
      <c r="K36" s="14">
        <v>3</v>
      </c>
      <c r="L36" s="14" t="s">
        <v>122</v>
      </c>
      <c r="M36" s="14" t="s">
        <v>122</v>
      </c>
      <c r="N36" s="14" t="s">
        <v>122</v>
      </c>
      <c r="O36" s="14" t="s">
        <v>122</v>
      </c>
      <c r="P36" s="14" t="s">
        <v>122</v>
      </c>
      <c r="Q36" s="14" t="s">
        <v>122</v>
      </c>
      <c r="R36" s="14" t="s">
        <v>122</v>
      </c>
      <c r="S36" s="14" t="s">
        <v>122</v>
      </c>
      <c r="T36" s="14">
        <v>399</v>
      </c>
      <c r="U36" s="14">
        <v>123</v>
      </c>
      <c r="V36" s="14" t="s">
        <v>122</v>
      </c>
      <c r="W36" s="14" t="s">
        <v>122</v>
      </c>
      <c r="X36" s="14" t="s">
        <v>122</v>
      </c>
      <c r="Y36" s="14" t="s">
        <v>122</v>
      </c>
      <c r="Z36" s="14" t="s">
        <v>122</v>
      </c>
      <c r="AA36" s="14" t="s">
        <v>122</v>
      </c>
      <c r="AB36" s="14" t="s">
        <v>122</v>
      </c>
      <c r="AC36" s="14" t="s">
        <v>122</v>
      </c>
      <c r="AD36" s="14" t="s">
        <v>122</v>
      </c>
      <c r="AE36" s="14" t="s">
        <v>122</v>
      </c>
      <c r="AF36" s="14">
        <v>1</v>
      </c>
      <c r="AG36" s="14">
        <v>0</v>
      </c>
      <c r="AH36" s="14" t="s">
        <v>122</v>
      </c>
    </row>
    <row r="37" spans="1:34" x14ac:dyDescent="0.25">
      <c r="A37" s="3" t="s">
        <v>138</v>
      </c>
      <c r="B37" s="14">
        <v>269.3</v>
      </c>
      <c r="C37" s="14">
        <v>269.3</v>
      </c>
      <c r="D37" s="14">
        <v>269.3</v>
      </c>
      <c r="E37" s="14">
        <v>267.3</v>
      </c>
      <c r="F37" s="14">
        <v>267.3</v>
      </c>
      <c r="G37" s="14">
        <v>267.3</v>
      </c>
      <c r="H37" s="14">
        <v>264.10000000000002</v>
      </c>
      <c r="I37" s="14">
        <v>264.39999999999998</v>
      </c>
      <c r="J37" s="14">
        <v>266.2</v>
      </c>
      <c r="K37" s="14">
        <v>264.39999999999998</v>
      </c>
      <c r="L37" s="14">
        <v>273.2</v>
      </c>
      <c r="M37" s="14">
        <v>271.60000000000002</v>
      </c>
      <c r="N37" s="14">
        <v>273</v>
      </c>
      <c r="O37" s="14">
        <v>270</v>
      </c>
      <c r="P37" s="14">
        <v>270</v>
      </c>
      <c r="Q37" s="14">
        <v>267</v>
      </c>
      <c r="R37" s="14">
        <v>279</v>
      </c>
      <c r="S37" s="14">
        <v>279</v>
      </c>
      <c r="T37" s="14">
        <v>289</v>
      </c>
      <c r="U37" s="14">
        <v>307</v>
      </c>
      <c r="V37" s="14">
        <v>286</v>
      </c>
      <c r="W37" s="14">
        <v>296</v>
      </c>
      <c r="X37" s="14">
        <v>300</v>
      </c>
      <c r="Y37" s="14">
        <v>290</v>
      </c>
      <c r="Z37" s="14">
        <v>295</v>
      </c>
      <c r="AA37" s="14">
        <v>290</v>
      </c>
      <c r="AB37" s="14">
        <v>290</v>
      </c>
      <c r="AC37" s="14">
        <v>259</v>
      </c>
      <c r="AD37" s="14">
        <v>256</v>
      </c>
      <c r="AE37" s="14">
        <v>239</v>
      </c>
      <c r="AF37" s="14">
        <v>2.5</v>
      </c>
      <c r="AG37" s="14">
        <v>1.9</v>
      </c>
      <c r="AH37" s="14">
        <v>2.1</v>
      </c>
    </row>
    <row r="38" spans="1:34" x14ac:dyDescent="0.25">
      <c r="A38" s="3" t="s">
        <v>32</v>
      </c>
      <c r="B38" s="14">
        <v>2041.8</v>
      </c>
      <c r="C38" s="14">
        <v>2073.4</v>
      </c>
      <c r="D38" s="14">
        <v>2072.6</v>
      </c>
      <c r="E38" s="14">
        <v>2500.1999999999998</v>
      </c>
      <c r="F38" s="14">
        <v>2516.9</v>
      </c>
      <c r="G38" s="14">
        <v>1943</v>
      </c>
      <c r="H38" s="14">
        <v>2481</v>
      </c>
      <c r="I38" s="14">
        <v>2483</v>
      </c>
      <c r="J38" s="14">
        <v>2483.3000000000002</v>
      </c>
      <c r="K38" s="14">
        <v>2503.6</v>
      </c>
      <c r="L38" s="14">
        <v>2500.9</v>
      </c>
      <c r="M38" s="14">
        <v>2495.6999999999998</v>
      </c>
      <c r="N38" s="14">
        <v>2489</v>
      </c>
      <c r="O38" s="14">
        <v>2559</v>
      </c>
      <c r="P38" s="14">
        <v>2580</v>
      </c>
      <c r="Q38" s="14">
        <v>2581</v>
      </c>
      <c r="R38" s="14">
        <v>3117</v>
      </c>
      <c r="S38" s="14">
        <v>3464</v>
      </c>
      <c r="T38" s="14">
        <v>3084</v>
      </c>
      <c r="U38" s="14">
        <v>3563</v>
      </c>
      <c r="V38" s="14">
        <v>3105</v>
      </c>
      <c r="W38" s="14">
        <v>1646</v>
      </c>
      <c r="X38" s="14">
        <v>177</v>
      </c>
      <c r="Y38" s="14">
        <v>233</v>
      </c>
      <c r="Z38" s="14">
        <v>207</v>
      </c>
      <c r="AA38" s="14">
        <v>173</v>
      </c>
      <c r="AB38" s="14">
        <v>169</v>
      </c>
      <c r="AC38" s="14">
        <v>198</v>
      </c>
      <c r="AD38" s="14">
        <v>156</v>
      </c>
      <c r="AE38" s="14">
        <v>124</v>
      </c>
      <c r="AF38" s="14">
        <v>28.9</v>
      </c>
      <c r="AG38" s="14">
        <v>18.100000000000001</v>
      </c>
      <c r="AH38" s="14">
        <v>15.8</v>
      </c>
    </row>
    <row r="39" spans="1:34" x14ac:dyDescent="0.25">
      <c r="A39" s="5" t="s">
        <v>129</v>
      </c>
      <c r="B39" s="8">
        <v>324.60000000000002</v>
      </c>
      <c r="C39" s="8">
        <v>324.5</v>
      </c>
      <c r="D39" s="8">
        <v>323.7</v>
      </c>
      <c r="E39" s="8">
        <v>323</v>
      </c>
      <c r="F39" s="8">
        <v>341</v>
      </c>
      <c r="G39" s="8">
        <v>341</v>
      </c>
      <c r="H39" s="8">
        <v>342</v>
      </c>
      <c r="I39" s="8">
        <v>334</v>
      </c>
      <c r="J39" s="8">
        <v>325.5</v>
      </c>
      <c r="K39" s="8">
        <v>343.8</v>
      </c>
      <c r="L39" s="8">
        <v>341.1</v>
      </c>
      <c r="M39" s="8">
        <v>342.6</v>
      </c>
      <c r="N39" s="8" t="s">
        <v>122</v>
      </c>
      <c r="O39" s="8" t="s">
        <v>122</v>
      </c>
      <c r="P39" s="8" t="s">
        <v>122</v>
      </c>
      <c r="Q39" s="8" t="s">
        <v>122</v>
      </c>
      <c r="R39" s="8" t="s">
        <v>122</v>
      </c>
      <c r="S39" s="8" t="s">
        <v>122</v>
      </c>
      <c r="T39" s="8" t="s">
        <v>122</v>
      </c>
      <c r="U39" s="8" t="s">
        <v>122</v>
      </c>
      <c r="V39" s="8" t="s">
        <v>122</v>
      </c>
      <c r="W39" s="8" t="s">
        <v>122</v>
      </c>
      <c r="X39" s="8" t="s">
        <v>122</v>
      </c>
      <c r="Y39" s="8" t="s">
        <v>122</v>
      </c>
      <c r="Z39" s="8" t="s">
        <v>122</v>
      </c>
      <c r="AA39" s="8" t="s">
        <v>122</v>
      </c>
      <c r="AB39" s="8" t="s">
        <v>122</v>
      </c>
      <c r="AC39" s="8" t="s">
        <v>122</v>
      </c>
      <c r="AD39" s="8" t="s">
        <v>122</v>
      </c>
      <c r="AE39" s="8" t="s">
        <v>122</v>
      </c>
      <c r="AF39" s="8" t="s">
        <v>122</v>
      </c>
      <c r="AG39" s="8">
        <v>2.5</v>
      </c>
      <c r="AH39" s="8">
        <v>2.5</v>
      </c>
    </row>
    <row r="40" spans="1:34" x14ac:dyDescent="0.25">
      <c r="A40" s="5" t="s">
        <v>130</v>
      </c>
      <c r="B40" s="8">
        <v>62.4</v>
      </c>
      <c r="C40" s="8">
        <v>62.4</v>
      </c>
      <c r="D40" s="8">
        <v>62.4</v>
      </c>
      <c r="E40" s="8">
        <v>58.4</v>
      </c>
      <c r="F40" s="8">
        <v>58.1</v>
      </c>
      <c r="G40" s="8">
        <v>55</v>
      </c>
      <c r="H40" s="8">
        <v>53</v>
      </c>
      <c r="I40" s="8">
        <v>63</v>
      </c>
      <c r="J40" s="8">
        <v>63</v>
      </c>
      <c r="K40" s="8">
        <v>64.5</v>
      </c>
      <c r="L40" s="8">
        <v>64.5</v>
      </c>
      <c r="M40" s="8">
        <v>64.5</v>
      </c>
      <c r="N40" s="8" t="s">
        <v>122</v>
      </c>
      <c r="O40" s="8" t="s">
        <v>122</v>
      </c>
      <c r="P40" s="8" t="s">
        <v>122</v>
      </c>
      <c r="Q40" s="8" t="s">
        <v>122</v>
      </c>
      <c r="R40" s="8" t="s">
        <v>122</v>
      </c>
      <c r="S40" s="8" t="s">
        <v>122</v>
      </c>
      <c r="T40" s="8" t="s">
        <v>122</v>
      </c>
      <c r="U40" s="8" t="s">
        <v>122</v>
      </c>
      <c r="V40" s="8" t="s">
        <v>122</v>
      </c>
      <c r="W40" s="8" t="s">
        <v>122</v>
      </c>
      <c r="X40" s="8" t="s">
        <v>122</v>
      </c>
      <c r="Y40" s="8" t="s">
        <v>122</v>
      </c>
      <c r="Z40" s="8" t="s">
        <v>122</v>
      </c>
      <c r="AA40" s="8" t="s">
        <v>122</v>
      </c>
      <c r="AB40" s="8" t="s">
        <v>122</v>
      </c>
      <c r="AC40" s="8" t="s">
        <v>122</v>
      </c>
      <c r="AD40" s="8" t="s">
        <v>122</v>
      </c>
      <c r="AE40" s="8" t="s">
        <v>122</v>
      </c>
      <c r="AF40" s="8" t="s">
        <v>122</v>
      </c>
      <c r="AG40" s="8">
        <v>0.5</v>
      </c>
      <c r="AH40" s="8">
        <v>0.5</v>
      </c>
    </row>
    <row r="41" spans="1:34" x14ac:dyDescent="0.25">
      <c r="A41" s="5" t="s">
        <v>132</v>
      </c>
      <c r="B41" s="8">
        <v>1654.8</v>
      </c>
      <c r="C41" s="8">
        <v>1686.5</v>
      </c>
      <c r="D41" s="8">
        <v>1686.5</v>
      </c>
      <c r="E41" s="8">
        <v>2118.8000000000002</v>
      </c>
      <c r="F41" s="8">
        <v>2117.8000000000002</v>
      </c>
      <c r="G41" s="8">
        <v>1547</v>
      </c>
      <c r="H41" s="8">
        <v>2086</v>
      </c>
      <c r="I41" s="8">
        <v>2086</v>
      </c>
      <c r="J41" s="8">
        <v>2094.8000000000002</v>
      </c>
      <c r="K41" s="8">
        <v>2095.3000000000002</v>
      </c>
      <c r="L41" s="8">
        <v>2095.3000000000002</v>
      </c>
      <c r="M41" s="8">
        <v>2088.6</v>
      </c>
      <c r="N41" s="8" t="s">
        <v>122</v>
      </c>
      <c r="O41" s="8" t="s">
        <v>122</v>
      </c>
      <c r="P41" s="8" t="s">
        <v>122</v>
      </c>
      <c r="Q41" s="8" t="s">
        <v>122</v>
      </c>
      <c r="R41" s="8" t="s">
        <v>122</v>
      </c>
      <c r="S41" s="8" t="s">
        <v>122</v>
      </c>
      <c r="T41" s="8" t="s">
        <v>122</v>
      </c>
      <c r="U41" s="8" t="s">
        <v>122</v>
      </c>
      <c r="V41" s="8" t="s">
        <v>122</v>
      </c>
      <c r="W41" s="8" t="s">
        <v>122</v>
      </c>
      <c r="X41" s="8" t="s">
        <v>122</v>
      </c>
      <c r="Y41" s="8" t="s">
        <v>122</v>
      </c>
      <c r="Z41" s="8" t="s">
        <v>122</v>
      </c>
      <c r="AA41" s="8" t="s">
        <v>122</v>
      </c>
      <c r="AB41" s="8" t="s">
        <v>122</v>
      </c>
      <c r="AC41" s="8" t="s">
        <v>122</v>
      </c>
      <c r="AD41" s="8" t="s">
        <v>122</v>
      </c>
      <c r="AE41" s="8" t="s">
        <v>122</v>
      </c>
      <c r="AF41" s="8" t="s">
        <v>122</v>
      </c>
      <c r="AG41" s="8">
        <v>15.2</v>
      </c>
      <c r="AH41" s="8">
        <v>12.8</v>
      </c>
    </row>
    <row r="42" spans="1:34" x14ac:dyDescent="0.25">
      <c r="A42" s="3" t="s">
        <v>35</v>
      </c>
      <c r="B42" s="14">
        <v>1768</v>
      </c>
      <c r="C42" s="14">
        <v>1768</v>
      </c>
      <c r="D42" s="14">
        <v>1768</v>
      </c>
      <c r="E42" s="14">
        <v>1768</v>
      </c>
      <c r="F42" s="14">
        <v>1746</v>
      </c>
      <c r="G42" s="14">
        <v>1746</v>
      </c>
      <c r="H42" s="14">
        <v>1724</v>
      </c>
      <c r="I42" s="14">
        <v>1724</v>
      </c>
      <c r="J42" s="14">
        <v>1680</v>
      </c>
      <c r="K42" s="14">
        <v>1680</v>
      </c>
      <c r="L42" s="14">
        <v>1680</v>
      </c>
      <c r="M42" s="14">
        <v>1642.9</v>
      </c>
      <c r="N42" s="14">
        <v>1643</v>
      </c>
      <c r="O42" s="14">
        <v>1643</v>
      </c>
      <c r="P42" s="14">
        <v>1643</v>
      </c>
      <c r="Q42" s="14">
        <v>1643</v>
      </c>
      <c r="R42" s="14">
        <v>1643</v>
      </c>
      <c r="S42" s="14">
        <v>1650</v>
      </c>
      <c r="T42" s="14">
        <v>1650</v>
      </c>
      <c r="U42" s="14">
        <v>1495</v>
      </c>
      <c r="V42" s="14">
        <v>620</v>
      </c>
      <c r="W42" s="14">
        <v>620</v>
      </c>
      <c r="X42" s="14" t="s">
        <v>122</v>
      </c>
      <c r="Y42" s="14" t="s">
        <v>122</v>
      </c>
      <c r="Z42" s="14" t="s">
        <v>122</v>
      </c>
      <c r="AA42" s="14" t="s">
        <v>122</v>
      </c>
      <c r="AB42" s="14" t="s">
        <v>122</v>
      </c>
      <c r="AC42" s="14" t="s">
        <v>122</v>
      </c>
      <c r="AD42" s="14" t="s">
        <v>122</v>
      </c>
      <c r="AE42" s="14" t="s">
        <v>122</v>
      </c>
      <c r="AF42" s="14">
        <v>12.1</v>
      </c>
      <c r="AG42" s="14">
        <v>12.2</v>
      </c>
      <c r="AH42" s="14">
        <v>13.7</v>
      </c>
    </row>
    <row r="43" spans="1:34" x14ac:dyDescent="0.25">
      <c r="A43" s="3" t="s">
        <v>133</v>
      </c>
      <c r="B43" s="14">
        <v>795.1</v>
      </c>
      <c r="C43" s="14">
        <v>705.6</v>
      </c>
      <c r="D43" s="14">
        <v>632.4</v>
      </c>
      <c r="E43" s="14">
        <v>465.6</v>
      </c>
      <c r="F43" s="14">
        <v>324.10000000000002</v>
      </c>
      <c r="G43" s="14">
        <v>271.10000000000002</v>
      </c>
      <c r="H43" s="14">
        <v>124</v>
      </c>
      <c r="I43" s="14">
        <v>33.9</v>
      </c>
      <c r="J43" s="14">
        <v>4.4000000000000004</v>
      </c>
      <c r="K43" s="14">
        <v>0.1</v>
      </c>
      <c r="L43" s="14">
        <v>0.1</v>
      </c>
      <c r="M43" s="14">
        <v>0.1</v>
      </c>
      <c r="N43" s="14" t="s">
        <v>122</v>
      </c>
      <c r="O43" s="14" t="s">
        <v>122</v>
      </c>
      <c r="P43" s="14" t="s">
        <v>122</v>
      </c>
      <c r="Q43" s="14" t="s">
        <v>122</v>
      </c>
      <c r="R43" s="14" t="s">
        <v>122</v>
      </c>
      <c r="S43" s="14" t="s">
        <v>122</v>
      </c>
      <c r="T43" s="14" t="s">
        <v>122</v>
      </c>
      <c r="U43" s="14" t="s">
        <v>122</v>
      </c>
      <c r="V43" s="14" t="s">
        <v>122</v>
      </c>
      <c r="W43" s="14" t="s">
        <v>122</v>
      </c>
      <c r="X43" s="14" t="s">
        <v>122</v>
      </c>
      <c r="Y43" s="14" t="s">
        <v>122</v>
      </c>
      <c r="Z43" s="14" t="s">
        <v>122</v>
      </c>
      <c r="AA43" s="14" t="s">
        <v>122</v>
      </c>
      <c r="AB43" s="14" t="s">
        <v>122</v>
      </c>
      <c r="AC43" s="14" t="s">
        <v>122</v>
      </c>
      <c r="AD43" s="14" t="s">
        <v>122</v>
      </c>
      <c r="AE43" s="14" t="s">
        <v>122</v>
      </c>
      <c r="AF43" s="14" t="s">
        <v>122</v>
      </c>
      <c r="AG43" s="14">
        <v>0</v>
      </c>
      <c r="AH43" s="14">
        <v>6.2</v>
      </c>
    </row>
    <row r="44" spans="1:34" x14ac:dyDescent="0.25">
      <c r="A44" s="5" t="s">
        <v>134</v>
      </c>
      <c r="B44" s="8">
        <v>795.1</v>
      </c>
      <c r="C44" s="8">
        <v>705.6</v>
      </c>
      <c r="D44" s="8">
        <v>632.4</v>
      </c>
      <c r="E44" s="8">
        <v>465.6</v>
      </c>
      <c r="F44" s="8">
        <v>324.10000000000002</v>
      </c>
      <c r="G44" s="8">
        <v>271.10000000000002</v>
      </c>
      <c r="H44" s="8">
        <v>124</v>
      </c>
      <c r="I44" s="8">
        <v>33.9</v>
      </c>
      <c r="J44" s="8">
        <v>4.4000000000000004</v>
      </c>
      <c r="K44" s="8">
        <v>0.1</v>
      </c>
      <c r="L44" s="8">
        <v>0.1</v>
      </c>
      <c r="M44" s="8">
        <v>0.1</v>
      </c>
      <c r="N44" s="8" t="s">
        <v>122</v>
      </c>
      <c r="O44" s="8" t="s">
        <v>122</v>
      </c>
      <c r="P44" s="8" t="s">
        <v>122</v>
      </c>
      <c r="Q44" s="8" t="s">
        <v>122</v>
      </c>
      <c r="R44" s="8" t="s">
        <v>122</v>
      </c>
      <c r="S44" s="8" t="s">
        <v>122</v>
      </c>
      <c r="T44" s="8" t="s">
        <v>122</v>
      </c>
      <c r="U44" s="8" t="s">
        <v>122</v>
      </c>
      <c r="V44" s="8" t="s">
        <v>122</v>
      </c>
      <c r="W44" s="8" t="s">
        <v>122</v>
      </c>
      <c r="X44" s="8" t="s">
        <v>122</v>
      </c>
      <c r="Y44" s="8" t="s">
        <v>122</v>
      </c>
      <c r="Z44" s="8" t="s">
        <v>122</v>
      </c>
      <c r="AA44" s="8" t="s">
        <v>122</v>
      </c>
      <c r="AB44" s="8" t="s">
        <v>122</v>
      </c>
      <c r="AC44" s="8" t="s">
        <v>122</v>
      </c>
      <c r="AD44" s="8" t="s">
        <v>122</v>
      </c>
      <c r="AE44" s="8" t="s">
        <v>122</v>
      </c>
      <c r="AF44" s="8" t="s">
        <v>122</v>
      </c>
      <c r="AG44" s="8">
        <v>0</v>
      </c>
      <c r="AH44" s="8">
        <v>6.2</v>
      </c>
    </row>
    <row r="45" spans="1:34" x14ac:dyDescent="0.25">
      <c r="A45" s="3" t="s">
        <v>135</v>
      </c>
      <c r="B45" s="14">
        <v>79.7</v>
      </c>
      <c r="C45" s="14">
        <v>74.7</v>
      </c>
      <c r="D45" s="14">
        <v>71.5</v>
      </c>
      <c r="E45" s="14">
        <v>73.099999999999994</v>
      </c>
      <c r="F45" s="14">
        <v>61.2</v>
      </c>
      <c r="G45" s="14">
        <v>61.2</v>
      </c>
      <c r="H45" s="14">
        <v>51.3</v>
      </c>
      <c r="I45" s="14">
        <v>42.4</v>
      </c>
      <c r="J45" s="14">
        <v>8.1999999999999993</v>
      </c>
      <c r="K45" s="14">
        <v>5.2</v>
      </c>
      <c r="L45" s="14">
        <v>2.7</v>
      </c>
      <c r="M45" s="14" t="s">
        <v>122</v>
      </c>
      <c r="N45" s="14" t="s">
        <v>122</v>
      </c>
      <c r="O45" s="14" t="s">
        <v>122</v>
      </c>
      <c r="P45" s="14" t="s">
        <v>122</v>
      </c>
      <c r="Q45" s="14" t="s">
        <v>122</v>
      </c>
      <c r="R45" s="14" t="s">
        <v>122</v>
      </c>
      <c r="S45" s="14" t="s">
        <v>122</v>
      </c>
      <c r="T45" s="14" t="s">
        <v>122</v>
      </c>
      <c r="U45" s="14" t="s">
        <v>122</v>
      </c>
      <c r="V45" s="14" t="s">
        <v>122</v>
      </c>
      <c r="W45" s="14" t="s">
        <v>122</v>
      </c>
      <c r="X45" s="14" t="s">
        <v>122</v>
      </c>
      <c r="Y45" s="14" t="s">
        <v>122</v>
      </c>
      <c r="Z45" s="14" t="s">
        <v>122</v>
      </c>
      <c r="AA45" s="14" t="s">
        <v>122</v>
      </c>
      <c r="AB45" s="14" t="s">
        <v>122</v>
      </c>
      <c r="AC45" s="14" t="s">
        <v>122</v>
      </c>
      <c r="AD45" s="14" t="s">
        <v>122</v>
      </c>
      <c r="AE45" s="14" t="s">
        <v>122</v>
      </c>
      <c r="AF45" s="14" t="s">
        <v>122</v>
      </c>
      <c r="AG45" s="14">
        <v>0</v>
      </c>
      <c r="AH45" s="14">
        <v>0.6</v>
      </c>
    </row>
    <row r="46" spans="1:34" x14ac:dyDescent="0.25">
      <c r="A46" s="3" t="s">
        <v>139</v>
      </c>
      <c r="B46" s="14">
        <v>15.6</v>
      </c>
      <c r="C46" s="14">
        <v>16</v>
      </c>
      <c r="D46" s="14">
        <v>16</v>
      </c>
      <c r="E46" s="14">
        <v>16</v>
      </c>
      <c r="F46" s="14">
        <v>16</v>
      </c>
      <c r="G46" s="14">
        <v>16</v>
      </c>
      <c r="H46" s="14">
        <v>16</v>
      </c>
      <c r="I46" s="14">
        <v>16</v>
      </c>
      <c r="J46" s="14">
        <v>140.69999999999999</v>
      </c>
      <c r="K46" s="14">
        <v>140.69999999999999</v>
      </c>
      <c r="L46" s="14">
        <v>140.69999999999999</v>
      </c>
      <c r="M46" s="14">
        <v>140.69999999999999</v>
      </c>
      <c r="N46" s="14">
        <v>26</v>
      </c>
      <c r="O46" s="14">
        <v>26</v>
      </c>
      <c r="P46" s="14">
        <v>26</v>
      </c>
      <c r="Q46" s="14">
        <v>17</v>
      </c>
      <c r="R46" s="14">
        <v>17</v>
      </c>
      <c r="S46" s="14">
        <v>26</v>
      </c>
      <c r="T46" s="14">
        <v>26</v>
      </c>
      <c r="U46" s="14">
        <v>46</v>
      </c>
      <c r="V46" s="14">
        <v>37</v>
      </c>
      <c r="W46" s="14">
        <v>46</v>
      </c>
      <c r="X46" s="14">
        <v>37</v>
      </c>
      <c r="Y46" s="14">
        <v>17</v>
      </c>
      <c r="Z46" s="14">
        <v>17</v>
      </c>
      <c r="AA46" s="14">
        <v>17</v>
      </c>
      <c r="AB46" s="14">
        <v>17</v>
      </c>
      <c r="AC46" s="14">
        <v>17</v>
      </c>
      <c r="AD46" s="14" t="s">
        <v>122</v>
      </c>
      <c r="AE46" s="14">
        <v>20</v>
      </c>
      <c r="AF46" s="14">
        <v>0.4</v>
      </c>
      <c r="AG46" s="14">
        <v>1</v>
      </c>
      <c r="AH46" s="14">
        <v>0.1</v>
      </c>
    </row>
    <row r="47" spans="1:34" x14ac:dyDescent="0.25">
      <c r="A47" s="12" t="s">
        <v>140</v>
      </c>
      <c r="B47" s="13">
        <v>12912.3</v>
      </c>
      <c r="C47" s="13">
        <v>12874.7</v>
      </c>
      <c r="D47" s="13">
        <v>12120.4</v>
      </c>
      <c r="E47" s="13">
        <v>13331.6</v>
      </c>
      <c r="F47" s="13">
        <v>13236.3</v>
      </c>
      <c r="G47" s="13">
        <v>13127.7</v>
      </c>
      <c r="H47" s="13">
        <v>13677.6</v>
      </c>
      <c r="I47" s="13">
        <v>14206</v>
      </c>
      <c r="J47" s="13">
        <v>13716.4</v>
      </c>
      <c r="K47" s="13">
        <v>13811.8</v>
      </c>
      <c r="L47" s="13">
        <v>13813.8</v>
      </c>
      <c r="M47" s="13">
        <v>13620.2</v>
      </c>
      <c r="N47" s="13">
        <v>13557</v>
      </c>
      <c r="O47" s="13">
        <v>13932</v>
      </c>
      <c r="P47" s="13">
        <v>13969</v>
      </c>
      <c r="Q47" s="13">
        <v>13991</v>
      </c>
      <c r="R47" s="13">
        <v>13866</v>
      </c>
      <c r="S47" s="13">
        <v>12157</v>
      </c>
      <c r="T47" s="13">
        <v>11842</v>
      </c>
      <c r="U47" s="13">
        <v>12347</v>
      </c>
      <c r="V47" s="13">
        <v>11797</v>
      </c>
      <c r="W47" s="13">
        <v>10296</v>
      </c>
      <c r="X47" s="13">
        <v>13181</v>
      </c>
      <c r="Y47" s="13">
        <v>11205</v>
      </c>
      <c r="Z47" s="13">
        <v>10998</v>
      </c>
      <c r="AA47" s="13">
        <v>10810</v>
      </c>
      <c r="AB47" s="13">
        <v>10925</v>
      </c>
      <c r="AC47" s="13">
        <v>10674</v>
      </c>
      <c r="AD47" s="13">
        <v>10822</v>
      </c>
      <c r="AE47" s="13">
        <v>10716</v>
      </c>
      <c r="AF47" s="13">
        <v>100</v>
      </c>
      <c r="AG47" s="13">
        <v>100</v>
      </c>
      <c r="AH47" s="13">
        <v>100</v>
      </c>
    </row>
    <row r="48" spans="1:34" x14ac:dyDescent="0.25">
      <c r="A48" s="3" t="s">
        <v>121</v>
      </c>
      <c r="B48" s="14">
        <v>34.4</v>
      </c>
      <c r="C48" s="14">
        <v>7.9</v>
      </c>
      <c r="D48" s="14">
        <v>4.9000000000000004</v>
      </c>
      <c r="E48" s="14" t="s">
        <v>122</v>
      </c>
      <c r="F48" s="14" t="s">
        <v>122</v>
      </c>
      <c r="G48" s="14" t="s">
        <v>122</v>
      </c>
      <c r="H48" s="14" t="s">
        <v>122</v>
      </c>
      <c r="I48" s="14" t="s">
        <v>122</v>
      </c>
      <c r="J48" s="14" t="s">
        <v>122</v>
      </c>
      <c r="K48" s="14" t="s">
        <v>122</v>
      </c>
      <c r="L48" s="14" t="s">
        <v>122</v>
      </c>
      <c r="M48" s="14" t="s">
        <v>122</v>
      </c>
      <c r="N48" s="14" t="s">
        <v>122</v>
      </c>
      <c r="O48" s="14" t="s">
        <v>122</v>
      </c>
      <c r="P48" s="14" t="s">
        <v>122</v>
      </c>
      <c r="Q48" s="14" t="s">
        <v>122</v>
      </c>
      <c r="R48" s="14" t="s">
        <v>122</v>
      </c>
      <c r="S48" s="14" t="s">
        <v>122</v>
      </c>
      <c r="T48" s="14" t="s">
        <v>122</v>
      </c>
      <c r="U48" s="14" t="s">
        <v>122</v>
      </c>
      <c r="V48" s="14" t="s">
        <v>122</v>
      </c>
      <c r="W48" s="14" t="s">
        <v>122</v>
      </c>
      <c r="X48" s="14" t="s">
        <v>122</v>
      </c>
      <c r="Y48" s="14" t="s">
        <v>122</v>
      </c>
      <c r="Z48" s="14" t="s">
        <v>122</v>
      </c>
      <c r="AA48" s="14" t="s">
        <v>122</v>
      </c>
      <c r="AB48" s="14" t="s">
        <v>122</v>
      </c>
      <c r="AC48" s="14" t="s">
        <v>122</v>
      </c>
      <c r="AD48" s="14" t="s">
        <v>122</v>
      </c>
      <c r="AE48" s="14" t="s">
        <v>122</v>
      </c>
      <c r="AF48" s="14" t="s">
        <v>122</v>
      </c>
      <c r="AG48" s="14" t="s">
        <v>122</v>
      </c>
      <c r="AH48" s="14">
        <v>0.3</v>
      </c>
    </row>
    <row r="49" spans="1:34" x14ac:dyDescent="0.25">
      <c r="A49" s="3" t="s">
        <v>123</v>
      </c>
      <c r="B49" s="14" t="s">
        <v>122</v>
      </c>
      <c r="C49" s="14" t="s">
        <v>122</v>
      </c>
      <c r="D49" s="14" t="s">
        <v>122</v>
      </c>
      <c r="E49" s="14">
        <v>1038</v>
      </c>
      <c r="F49" s="14">
        <v>1071</v>
      </c>
      <c r="G49" s="14">
        <v>1074.5</v>
      </c>
      <c r="H49" s="14">
        <v>1380.4</v>
      </c>
      <c r="I49" s="14">
        <v>1538.1</v>
      </c>
      <c r="J49" s="14">
        <v>1559.8</v>
      </c>
      <c r="K49" s="14">
        <v>1668.5</v>
      </c>
      <c r="L49" s="14">
        <v>1668.3</v>
      </c>
      <c r="M49" s="14">
        <v>1662</v>
      </c>
      <c r="N49" s="14">
        <v>1744</v>
      </c>
      <c r="O49" s="14">
        <v>1743</v>
      </c>
      <c r="P49" s="14">
        <v>1743</v>
      </c>
      <c r="Q49" s="14">
        <v>1723</v>
      </c>
      <c r="R49" s="14">
        <v>1659</v>
      </c>
      <c r="S49" s="14">
        <v>1689</v>
      </c>
      <c r="T49" s="14">
        <v>1645</v>
      </c>
      <c r="U49" s="14">
        <v>1597</v>
      </c>
      <c r="V49" s="14">
        <v>2038</v>
      </c>
      <c r="W49" s="14">
        <v>2568</v>
      </c>
      <c r="X49" s="14">
        <v>2359</v>
      </c>
      <c r="Y49" s="14">
        <v>1761</v>
      </c>
      <c r="Z49" s="14">
        <v>1738</v>
      </c>
      <c r="AA49" s="14">
        <v>1637</v>
      </c>
      <c r="AB49" s="14">
        <v>1710</v>
      </c>
      <c r="AC49" s="14">
        <v>1710</v>
      </c>
      <c r="AD49" s="14">
        <v>1732</v>
      </c>
      <c r="AE49" s="14">
        <v>1741</v>
      </c>
      <c r="AF49" s="14">
        <v>12.9</v>
      </c>
      <c r="AG49" s="14">
        <v>12.1</v>
      </c>
      <c r="AH49" s="14" t="s">
        <v>122</v>
      </c>
    </row>
    <row r="50" spans="1:34" x14ac:dyDescent="0.25">
      <c r="A50" s="3" t="s">
        <v>124</v>
      </c>
      <c r="B50" s="14">
        <v>266.3</v>
      </c>
      <c r="C50" s="14">
        <v>267</v>
      </c>
      <c r="D50" s="14">
        <v>267.39999999999998</v>
      </c>
      <c r="E50" s="14">
        <v>265.89999999999998</v>
      </c>
      <c r="F50" s="14">
        <v>263.10000000000002</v>
      </c>
      <c r="G50" s="14">
        <v>263</v>
      </c>
      <c r="H50" s="14">
        <v>263</v>
      </c>
      <c r="I50" s="14">
        <v>261.10000000000002</v>
      </c>
      <c r="J50" s="14">
        <v>262.7</v>
      </c>
      <c r="K50" s="14">
        <v>262.10000000000002</v>
      </c>
      <c r="L50" s="14">
        <v>260.60000000000002</v>
      </c>
      <c r="M50" s="14">
        <v>257.7</v>
      </c>
      <c r="N50" s="14">
        <v>259</v>
      </c>
      <c r="O50" s="14">
        <v>259</v>
      </c>
      <c r="P50" s="14">
        <v>260</v>
      </c>
      <c r="Q50" s="14">
        <v>258</v>
      </c>
      <c r="R50" s="14">
        <v>258</v>
      </c>
      <c r="S50" s="14">
        <v>251</v>
      </c>
      <c r="T50" s="14">
        <v>246</v>
      </c>
      <c r="U50" s="14">
        <v>255</v>
      </c>
      <c r="V50" s="14">
        <v>263</v>
      </c>
      <c r="W50" s="14">
        <v>260</v>
      </c>
      <c r="X50" s="14">
        <v>261</v>
      </c>
      <c r="Y50" s="14">
        <v>259</v>
      </c>
      <c r="Z50" s="14">
        <v>265</v>
      </c>
      <c r="AA50" s="14">
        <v>267</v>
      </c>
      <c r="AB50" s="14">
        <v>267</v>
      </c>
      <c r="AC50" s="14">
        <v>267</v>
      </c>
      <c r="AD50" s="14">
        <v>256</v>
      </c>
      <c r="AE50" s="14">
        <v>261</v>
      </c>
      <c r="AF50" s="14">
        <v>2.1</v>
      </c>
      <c r="AG50" s="14">
        <v>1.9</v>
      </c>
      <c r="AH50" s="14">
        <v>2.1</v>
      </c>
    </row>
    <row r="51" spans="1:34" x14ac:dyDescent="0.25">
      <c r="A51" s="3" t="s">
        <v>29</v>
      </c>
      <c r="B51" s="14">
        <v>7022</v>
      </c>
      <c r="C51" s="14">
        <v>6435.6</v>
      </c>
      <c r="D51" s="14">
        <v>5792.5</v>
      </c>
      <c r="E51" s="14">
        <v>5709.3</v>
      </c>
      <c r="F51" s="14">
        <v>5631.9</v>
      </c>
      <c r="G51" s="14">
        <v>6150.4</v>
      </c>
      <c r="H51" s="14">
        <v>6040.8</v>
      </c>
      <c r="I51" s="14">
        <v>6507</v>
      </c>
      <c r="J51" s="14">
        <v>5971.1</v>
      </c>
      <c r="K51" s="14">
        <v>5967.1</v>
      </c>
      <c r="L51" s="14">
        <v>5976.5</v>
      </c>
      <c r="M51" s="14">
        <v>5838.7</v>
      </c>
      <c r="N51" s="14">
        <v>5789</v>
      </c>
      <c r="O51" s="14">
        <v>6089</v>
      </c>
      <c r="P51" s="14">
        <v>6102</v>
      </c>
      <c r="Q51" s="14">
        <v>6157</v>
      </c>
      <c r="R51" s="14">
        <v>5544</v>
      </c>
      <c r="S51" s="14">
        <v>3360</v>
      </c>
      <c r="T51" s="14">
        <v>3247</v>
      </c>
      <c r="U51" s="14">
        <v>3705</v>
      </c>
      <c r="V51" s="14">
        <v>3070</v>
      </c>
      <c r="W51" s="14">
        <v>2172</v>
      </c>
      <c r="X51" s="14">
        <v>2281</v>
      </c>
      <c r="Y51" s="14">
        <v>2175</v>
      </c>
      <c r="Z51" s="14">
        <v>2094</v>
      </c>
      <c r="AA51" s="14">
        <v>1976</v>
      </c>
      <c r="AB51" s="14">
        <v>1119</v>
      </c>
      <c r="AC51" s="14">
        <v>860</v>
      </c>
      <c r="AD51" s="14">
        <v>758</v>
      </c>
      <c r="AE51" s="14">
        <v>518</v>
      </c>
      <c r="AF51" s="14">
        <v>30</v>
      </c>
      <c r="AG51" s="14">
        <v>43.2</v>
      </c>
      <c r="AH51" s="14">
        <v>54.4</v>
      </c>
    </row>
    <row r="52" spans="1:34" x14ac:dyDescent="0.25">
      <c r="A52" s="5" t="s">
        <v>125</v>
      </c>
      <c r="B52" s="8">
        <v>5960.6</v>
      </c>
      <c r="C52" s="8">
        <v>5902.8</v>
      </c>
      <c r="D52" s="8">
        <v>5259.3</v>
      </c>
      <c r="E52" s="8">
        <v>5193.3</v>
      </c>
      <c r="F52" s="8">
        <v>5098.6000000000004</v>
      </c>
      <c r="G52" s="8">
        <v>5054.2</v>
      </c>
      <c r="H52" s="8">
        <v>5033.1000000000004</v>
      </c>
      <c r="I52" s="8">
        <v>5498.9</v>
      </c>
      <c r="J52" s="8">
        <v>4967.8999999999996</v>
      </c>
      <c r="K52" s="8">
        <v>4944.1000000000004</v>
      </c>
      <c r="L52" s="8">
        <v>4953.5</v>
      </c>
      <c r="M52" s="8">
        <v>4935.3</v>
      </c>
      <c r="N52" s="8" t="s">
        <v>122</v>
      </c>
      <c r="O52" s="8" t="s">
        <v>122</v>
      </c>
      <c r="P52" s="8" t="s">
        <v>122</v>
      </c>
      <c r="Q52" s="8" t="s">
        <v>122</v>
      </c>
      <c r="R52" s="8" t="s">
        <v>122</v>
      </c>
      <c r="S52" s="8" t="s">
        <v>122</v>
      </c>
      <c r="T52" s="8" t="s">
        <v>122</v>
      </c>
      <c r="U52" s="8" t="s">
        <v>122</v>
      </c>
      <c r="V52" s="8" t="s">
        <v>122</v>
      </c>
      <c r="W52" s="8" t="s">
        <v>122</v>
      </c>
      <c r="X52" s="8" t="s">
        <v>122</v>
      </c>
      <c r="Y52" s="8" t="s">
        <v>122</v>
      </c>
      <c r="Z52" s="8" t="s">
        <v>122</v>
      </c>
      <c r="AA52" s="8" t="s">
        <v>122</v>
      </c>
      <c r="AB52" s="8" t="s">
        <v>122</v>
      </c>
      <c r="AC52" s="8" t="s">
        <v>122</v>
      </c>
      <c r="AD52" s="8" t="s">
        <v>122</v>
      </c>
      <c r="AE52" s="8" t="s">
        <v>122</v>
      </c>
      <c r="AF52" s="8" t="s">
        <v>122</v>
      </c>
      <c r="AG52" s="8">
        <v>35.799999999999997</v>
      </c>
      <c r="AH52" s="8">
        <v>46.2</v>
      </c>
    </row>
    <row r="53" spans="1:34" x14ac:dyDescent="0.25">
      <c r="A53" s="5" t="s">
        <v>126</v>
      </c>
      <c r="B53" s="8">
        <v>857.1</v>
      </c>
      <c r="C53" s="8">
        <v>333.1</v>
      </c>
      <c r="D53" s="8">
        <v>333.5</v>
      </c>
      <c r="E53" s="8">
        <v>318</v>
      </c>
      <c r="F53" s="8">
        <v>335.3</v>
      </c>
      <c r="G53" s="8">
        <v>326.89999999999998</v>
      </c>
      <c r="H53" s="8">
        <v>328.1</v>
      </c>
      <c r="I53" s="8">
        <v>322.10000000000002</v>
      </c>
      <c r="J53" s="8">
        <v>320.2</v>
      </c>
      <c r="K53" s="8">
        <v>313.60000000000002</v>
      </c>
      <c r="L53" s="8">
        <v>313.60000000000002</v>
      </c>
      <c r="M53" s="8">
        <v>187.8</v>
      </c>
      <c r="N53" s="8" t="s">
        <v>122</v>
      </c>
      <c r="O53" s="8" t="s">
        <v>122</v>
      </c>
      <c r="P53" s="8" t="s">
        <v>122</v>
      </c>
      <c r="Q53" s="8" t="s">
        <v>122</v>
      </c>
      <c r="R53" s="8" t="s">
        <v>122</v>
      </c>
      <c r="S53" s="8" t="s">
        <v>122</v>
      </c>
      <c r="T53" s="8" t="s">
        <v>122</v>
      </c>
      <c r="U53" s="8" t="s">
        <v>122</v>
      </c>
      <c r="V53" s="8" t="s">
        <v>122</v>
      </c>
      <c r="W53" s="8" t="s">
        <v>122</v>
      </c>
      <c r="X53" s="8" t="s">
        <v>122</v>
      </c>
      <c r="Y53" s="8" t="s">
        <v>122</v>
      </c>
      <c r="Z53" s="8" t="s">
        <v>122</v>
      </c>
      <c r="AA53" s="8" t="s">
        <v>122</v>
      </c>
      <c r="AB53" s="8" t="s">
        <v>122</v>
      </c>
      <c r="AC53" s="8" t="s">
        <v>122</v>
      </c>
      <c r="AD53" s="8" t="s">
        <v>122</v>
      </c>
      <c r="AE53" s="8" t="s">
        <v>122</v>
      </c>
      <c r="AF53" s="8" t="s">
        <v>122</v>
      </c>
      <c r="AG53" s="8">
        <v>2.2999999999999998</v>
      </c>
      <c r="AH53" s="8">
        <v>6.6</v>
      </c>
    </row>
    <row r="54" spans="1:34" x14ac:dyDescent="0.25">
      <c r="A54" s="5" t="s">
        <v>127</v>
      </c>
      <c r="B54" s="8">
        <v>29.2</v>
      </c>
      <c r="C54" s="8">
        <v>26.7</v>
      </c>
      <c r="D54" s="8">
        <v>26.7</v>
      </c>
      <c r="E54" s="8">
        <v>24.7</v>
      </c>
      <c r="F54" s="8">
        <v>24.7</v>
      </c>
      <c r="G54" s="8">
        <v>24.8</v>
      </c>
      <c r="H54" s="8">
        <v>24.7</v>
      </c>
      <c r="I54" s="8">
        <v>27.5</v>
      </c>
      <c r="J54" s="8">
        <v>29.3</v>
      </c>
      <c r="K54" s="8">
        <v>32.299999999999997</v>
      </c>
      <c r="L54" s="8">
        <v>32.299999999999997</v>
      </c>
      <c r="M54" s="8">
        <v>32.299999999999997</v>
      </c>
      <c r="N54" s="8" t="s">
        <v>122</v>
      </c>
      <c r="O54" s="8" t="s">
        <v>122</v>
      </c>
      <c r="P54" s="8" t="s">
        <v>122</v>
      </c>
      <c r="Q54" s="8" t="s">
        <v>122</v>
      </c>
      <c r="R54" s="8" t="s">
        <v>122</v>
      </c>
      <c r="S54" s="8" t="s">
        <v>122</v>
      </c>
      <c r="T54" s="8" t="s">
        <v>122</v>
      </c>
      <c r="U54" s="8" t="s">
        <v>122</v>
      </c>
      <c r="V54" s="8" t="s">
        <v>122</v>
      </c>
      <c r="W54" s="8" t="s">
        <v>122</v>
      </c>
      <c r="X54" s="8" t="s">
        <v>122</v>
      </c>
      <c r="Y54" s="8" t="s">
        <v>122</v>
      </c>
      <c r="Z54" s="8" t="s">
        <v>122</v>
      </c>
      <c r="AA54" s="8" t="s">
        <v>122</v>
      </c>
      <c r="AB54" s="8" t="s">
        <v>122</v>
      </c>
      <c r="AC54" s="8" t="s">
        <v>122</v>
      </c>
      <c r="AD54" s="8" t="s">
        <v>122</v>
      </c>
      <c r="AE54" s="8" t="s">
        <v>122</v>
      </c>
      <c r="AF54" s="8" t="s">
        <v>122</v>
      </c>
      <c r="AG54" s="8">
        <v>0.2</v>
      </c>
      <c r="AH54" s="8">
        <v>0.2</v>
      </c>
    </row>
    <row r="55" spans="1:34" x14ac:dyDescent="0.25">
      <c r="A55" s="5" t="s">
        <v>137</v>
      </c>
      <c r="B55" s="8">
        <v>2</v>
      </c>
      <c r="C55" s="8" t="s">
        <v>122</v>
      </c>
      <c r="D55" s="8" t="s">
        <v>122</v>
      </c>
      <c r="E55" s="8" t="s">
        <v>122</v>
      </c>
      <c r="F55" s="8" t="s">
        <v>122</v>
      </c>
      <c r="G55" s="8" t="s">
        <v>122</v>
      </c>
      <c r="H55" s="8" t="s">
        <v>122</v>
      </c>
      <c r="I55" s="8" t="s">
        <v>122</v>
      </c>
      <c r="J55" s="8" t="s">
        <v>122</v>
      </c>
      <c r="K55" s="8" t="s">
        <v>122</v>
      </c>
      <c r="L55" s="8" t="s">
        <v>122</v>
      </c>
      <c r="M55" s="8" t="s">
        <v>122</v>
      </c>
      <c r="N55" s="8" t="s">
        <v>122</v>
      </c>
      <c r="O55" s="8" t="s">
        <v>122</v>
      </c>
      <c r="P55" s="8" t="s">
        <v>122</v>
      </c>
      <c r="Q55" s="8" t="s">
        <v>122</v>
      </c>
      <c r="R55" s="8" t="s">
        <v>122</v>
      </c>
      <c r="S55" s="8" t="s">
        <v>122</v>
      </c>
      <c r="T55" s="8" t="s">
        <v>122</v>
      </c>
      <c r="U55" s="8" t="s">
        <v>122</v>
      </c>
      <c r="V55" s="8" t="s">
        <v>122</v>
      </c>
      <c r="W55" s="8" t="s">
        <v>122</v>
      </c>
      <c r="X55" s="8" t="s">
        <v>122</v>
      </c>
      <c r="Y55" s="8" t="s">
        <v>122</v>
      </c>
      <c r="Z55" s="8" t="s">
        <v>122</v>
      </c>
      <c r="AA55" s="8" t="s">
        <v>122</v>
      </c>
      <c r="AB55" s="8" t="s">
        <v>122</v>
      </c>
      <c r="AC55" s="8" t="s">
        <v>122</v>
      </c>
      <c r="AD55" s="8" t="s">
        <v>122</v>
      </c>
      <c r="AE55" s="8" t="s">
        <v>122</v>
      </c>
      <c r="AF55" s="8" t="s">
        <v>122</v>
      </c>
      <c r="AG55" s="8" t="s">
        <v>122</v>
      </c>
      <c r="AH55" s="8">
        <v>0</v>
      </c>
    </row>
    <row r="56" spans="1:34" x14ac:dyDescent="0.25">
      <c r="A56" s="5" t="s">
        <v>128</v>
      </c>
      <c r="B56" s="8">
        <v>173.1</v>
      </c>
      <c r="C56" s="8">
        <v>173</v>
      </c>
      <c r="D56" s="8">
        <v>173</v>
      </c>
      <c r="E56" s="8">
        <v>173.3</v>
      </c>
      <c r="F56" s="8">
        <v>173.3</v>
      </c>
      <c r="G56" s="8">
        <v>744.5</v>
      </c>
      <c r="H56" s="8">
        <v>654.9</v>
      </c>
      <c r="I56" s="8">
        <v>658.5</v>
      </c>
      <c r="J56" s="8">
        <v>653.70000000000005</v>
      </c>
      <c r="K56" s="8">
        <v>677.1</v>
      </c>
      <c r="L56" s="8">
        <v>677.1</v>
      </c>
      <c r="M56" s="8">
        <v>683.3</v>
      </c>
      <c r="N56" s="8" t="s">
        <v>122</v>
      </c>
      <c r="O56" s="8" t="s">
        <v>122</v>
      </c>
      <c r="P56" s="8" t="s">
        <v>122</v>
      </c>
      <c r="Q56" s="8" t="s">
        <v>122</v>
      </c>
      <c r="R56" s="8" t="s">
        <v>122</v>
      </c>
      <c r="S56" s="8" t="s">
        <v>122</v>
      </c>
      <c r="T56" s="8" t="s">
        <v>122</v>
      </c>
      <c r="U56" s="8" t="s">
        <v>122</v>
      </c>
      <c r="V56" s="8" t="s">
        <v>122</v>
      </c>
      <c r="W56" s="8" t="s">
        <v>122</v>
      </c>
      <c r="X56" s="8" t="s">
        <v>122</v>
      </c>
      <c r="Y56" s="8" t="s">
        <v>122</v>
      </c>
      <c r="Z56" s="8" t="s">
        <v>122</v>
      </c>
      <c r="AA56" s="8" t="s">
        <v>122</v>
      </c>
      <c r="AB56" s="8" t="s">
        <v>122</v>
      </c>
      <c r="AC56" s="8" t="s">
        <v>122</v>
      </c>
      <c r="AD56" s="8" t="s">
        <v>122</v>
      </c>
      <c r="AE56" s="8" t="s">
        <v>122</v>
      </c>
      <c r="AF56" s="8" t="s">
        <v>122</v>
      </c>
      <c r="AG56" s="8">
        <v>4.9000000000000004</v>
      </c>
      <c r="AH56" s="8">
        <v>1.3</v>
      </c>
    </row>
    <row r="57" spans="1:34" x14ac:dyDescent="0.25">
      <c r="A57" s="3" t="s">
        <v>55</v>
      </c>
      <c r="B57" s="14" t="s">
        <v>122</v>
      </c>
      <c r="C57" s="14">
        <v>679</v>
      </c>
      <c r="D57" s="14">
        <v>677.2</v>
      </c>
      <c r="E57" s="14">
        <v>677.2</v>
      </c>
      <c r="F57" s="14">
        <v>682.3</v>
      </c>
      <c r="G57" s="14">
        <v>677.6</v>
      </c>
      <c r="H57" s="14">
        <v>677.3</v>
      </c>
      <c r="I57" s="14">
        <v>677.3</v>
      </c>
      <c r="J57" s="14">
        <v>684.7</v>
      </c>
      <c r="K57" s="14">
        <v>684.7</v>
      </c>
      <c r="L57" s="14">
        <v>684.7</v>
      </c>
      <c r="M57" s="14">
        <v>684.7</v>
      </c>
      <c r="N57" s="14">
        <v>685</v>
      </c>
      <c r="O57" s="14">
        <v>685</v>
      </c>
      <c r="P57" s="14">
        <v>685</v>
      </c>
      <c r="Q57" s="14">
        <v>685</v>
      </c>
      <c r="R57" s="14">
        <v>685</v>
      </c>
      <c r="S57" s="14">
        <v>667</v>
      </c>
      <c r="T57" s="14">
        <v>667</v>
      </c>
      <c r="U57" s="14">
        <v>665</v>
      </c>
      <c r="V57" s="14">
        <v>665</v>
      </c>
      <c r="W57" s="14">
        <v>665</v>
      </c>
      <c r="X57" s="14">
        <v>669</v>
      </c>
      <c r="Y57" s="14">
        <v>669</v>
      </c>
      <c r="Z57" s="14">
        <v>669</v>
      </c>
      <c r="AA57" s="14">
        <v>665</v>
      </c>
      <c r="AB57" s="14">
        <v>665</v>
      </c>
      <c r="AC57" s="14">
        <v>665</v>
      </c>
      <c r="AD57" s="14">
        <v>830</v>
      </c>
      <c r="AE57" s="14">
        <v>831</v>
      </c>
      <c r="AF57" s="14">
        <v>5.4</v>
      </c>
      <c r="AG57" s="14">
        <v>5</v>
      </c>
      <c r="AH57" s="14" t="s">
        <v>122</v>
      </c>
    </row>
    <row r="58" spans="1:34" x14ac:dyDescent="0.25">
      <c r="A58" s="3" t="s">
        <v>60</v>
      </c>
      <c r="B58" s="14" t="s">
        <v>122</v>
      </c>
      <c r="C58" s="14" t="s">
        <v>122</v>
      </c>
      <c r="D58" s="14" t="s">
        <v>122</v>
      </c>
      <c r="E58" s="14" t="s">
        <v>122</v>
      </c>
      <c r="F58" s="14">
        <v>2</v>
      </c>
      <c r="G58" s="14">
        <v>3</v>
      </c>
      <c r="H58" s="14">
        <v>3</v>
      </c>
      <c r="I58" s="14">
        <v>3</v>
      </c>
      <c r="J58" s="14">
        <v>3</v>
      </c>
      <c r="K58" s="14">
        <v>99</v>
      </c>
      <c r="L58" s="14" t="s">
        <v>122</v>
      </c>
      <c r="M58" s="14" t="s">
        <v>122</v>
      </c>
      <c r="N58" s="14" t="s">
        <v>122</v>
      </c>
      <c r="O58" s="14" t="s">
        <v>122</v>
      </c>
      <c r="P58" s="14" t="s">
        <v>122</v>
      </c>
      <c r="Q58" s="14" t="s">
        <v>122</v>
      </c>
      <c r="R58" s="14" t="s">
        <v>122</v>
      </c>
      <c r="S58" s="14" t="s">
        <v>122</v>
      </c>
      <c r="T58" s="14">
        <v>514</v>
      </c>
      <c r="U58" s="14">
        <v>238</v>
      </c>
      <c r="V58" s="14">
        <v>84</v>
      </c>
      <c r="W58" s="14">
        <v>115</v>
      </c>
      <c r="X58" s="14">
        <v>110</v>
      </c>
      <c r="Y58" s="14">
        <v>118</v>
      </c>
      <c r="Z58" s="14" t="s">
        <v>122</v>
      </c>
      <c r="AA58" s="14" t="s">
        <v>122</v>
      </c>
      <c r="AB58" s="14" t="s">
        <v>122</v>
      </c>
      <c r="AC58" s="14">
        <v>118</v>
      </c>
      <c r="AD58" s="14">
        <v>118</v>
      </c>
      <c r="AE58" s="14">
        <v>118</v>
      </c>
      <c r="AF58" s="14">
        <v>1.9</v>
      </c>
      <c r="AG58" s="14">
        <v>0.7</v>
      </c>
      <c r="AH58" s="14" t="s">
        <v>122</v>
      </c>
    </row>
    <row r="59" spans="1:34" x14ac:dyDescent="0.25">
      <c r="A59" s="3" t="s">
        <v>138</v>
      </c>
      <c r="B59" s="14">
        <v>269.3</v>
      </c>
      <c r="C59" s="14">
        <v>269.3</v>
      </c>
      <c r="D59" s="14">
        <v>269.3</v>
      </c>
      <c r="E59" s="14">
        <v>267.3</v>
      </c>
      <c r="F59" s="14">
        <v>267.3</v>
      </c>
      <c r="G59" s="14">
        <v>267.3</v>
      </c>
      <c r="H59" s="14">
        <v>264.10000000000002</v>
      </c>
      <c r="I59" s="14">
        <v>264.39999999999998</v>
      </c>
      <c r="J59" s="14">
        <v>266.2</v>
      </c>
      <c r="K59" s="14">
        <v>264.39999999999998</v>
      </c>
      <c r="L59" s="14">
        <v>273.2</v>
      </c>
      <c r="M59" s="14">
        <v>271.60000000000002</v>
      </c>
      <c r="N59" s="14">
        <v>273</v>
      </c>
      <c r="O59" s="14">
        <v>270</v>
      </c>
      <c r="P59" s="14">
        <v>270</v>
      </c>
      <c r="Q59" s="14">
        <v>267</v>
      </c>
      <c r="R59" s="14">
        <v>279</v>
      </c>
      <c r="S59" s="14">
        <v>279</v>
      </c>
      <c r="T59" s="14">
        <v>289</v>
      </c>
      <c r="U59" s="14">
        <v>307</v>
      </c>
      <c r="V59" s="14">
        <v>286</v>
      </c>
      <c r="W59" s="14">
        <v>296</v>
      </c>
      <c r="X59" s="14">
        <v>300</v>
      </c>
      <c r="Y59" s="14">
        <v>290</v>
      </c>
      <c r="Z59" s="14">
        <v>295</v>
      </c>
      <c r="AA59" s="14">
        <v>290</v>
      </c>
      <c r="AB59" s="14">
        <v>290</v>
      </c>
      <c r="AC59" s="14">
        <v>259</v>
      </c>
      <c r="AD59" s="14">
        <v>256</v>
      </c>
      <c r="AE59" s="14">
        <v>239</v>
      </c>
      <c r="AF59" s="14">
        <v>2.5</v>
      </c>
      <c r="AG59" s="14">
        <v>1.9</v>
      </c>
      <c r="AH59" s="14">
        <v>2.1</v>
      </c>
    </row>
    <row r="60" spans="1:34" x14ac:dyDescent="0.25">
      <c r="A60" s="3" t="s">
        <v>32</v>
      </c>
      <c r="B60" s="14">
        <v>2576.4</v>
      </c>
      <c r="C60" s="14">
        <v>2599.1999999999998</v>
      </c>
      <c r="D60" s="14">
        <v>2588.4</v>
      </c>
      <c r="E60" s="14">
        <v>3018.4</v>
      </c>
      <c r="F60" s="14">
        <v>3140.1</v>
      </c>
      <c r="G60" s="14">
        <v>2566.3000000000002</v>
      </c>
      <c r="H60" s="14">
        <v>3105.6</v>
      </c>
      <c r="I60" s="14">
        <v>3110.1</v>
      </c>
      <c r="J60" s="14">
        <v>3106.9</v>
      </c>
      <c r="K60" s="14">
        <v>3031.2</v>
      </c>
      <c r="L60" s="14">
        <v>3125.2</v>
      </c>
      <c r="M60" s="14">
        <v>3120</v>
      </c>
      <c r="N60" s="14">
        <v>3137</v>
      </c>
      <c r="O60" s="14">
        <v>3219</v>
      </c>
      <c r="P60" s="14">
        <v>3241</v>
      </c>
      <c r="Q60" s="14">
        <v>3242</v>
      </c>
      <c r="R60" s="14">
        <v>3780</v>
      </c>
      <c r="S60" s="14">
        <v>4235</v>
      </c>
      <c r="T60" s="14">
        <v>3558</v>
      </c>
      <c r="U60" s="14">
        <v>4039</v>
      </c>
      <c r="V60" s="14">
        <v>3653</v>
      </c>
      <c r="W60" s="14">
        <v>2434</v>
      </c>
      <c r="X60" s="14">
        <v>4940</v>
      </c>
      <c r="Y60" s="14">
        <v>4263</v>
      </c>
      <c r="Z60" s="14">
        <v>4266</v>
      </c>
      <c r="AA60" s="14">
        <v>4305</v>
      </c>
      <c r="AB60" s="14">
        <v>5209</v>
      </c>
      <c r="AC60" s="14">
        <v>5130</v>
      </c>
      <c r="AD60" s="14">
        <v>5225</v>
      </c>
      <c r="AE60" s="14">
        <v>5340</v>
      </c>
      <c r="AF60" s="14">
        <v>32.700000000000003</v>
      </c>
      <c r="AG60" s="14">
        <v>21.9</v>
      </c>
      <c r="AH60" s="14">
        <v>20</v>
      </c>
    </row>
    <row r="61" spans="1:34" x14ac:dyDescent="0.25">
      <c r="A61" s="5" t="s">
        <v>129</v>
      </c>
      <c r="B61" s="8">
        <v>468.1</v>
      </c>
      <c r="C61" s="8">
        <v>460.2</v>
      </c>
      <c r="D61" s="8">
        <v>459.4</v>
      </c>
      <c r="E61" s="8">
        <v>458.8</v>
      </c>
      <c r="F61" s="8">
        <v>476.8</v>
      </c>
      <c r="G61" s="8">
        <v>476.2</v>
      </c>
      <c r="H61" s="8">
        <v>477.2</v>
      </c>
      <c r="I61" s="8">
        <v>469.2</v>
      </c>
      <c r="J61" s="8">
        <v>461.2</v>
      </c>
      <c r="K61" s="8">
        <v>479.5</v>
      </c>
      <c r="L61" s="8">
        <v>478.5</v>
      </c>
      <c r="M61" s="8">
        <v>480</v>
      </c>
      <c r="N61" s="8" t="s">
        <v>122</v>
      </c>
      <c r="O61" s="8" t="s">
        <v>122</v>
      </c>
      <c r="P61" s="8" t="s">
        <v>122</v>
      </c>
      <c r="Q61" s="8" t="s">
        <v>122</v>
      </c>
      <c r="R61" s="8" t="s">
        <v>122</v>
      </c>
      <c r="S61" s="8" t="s">
        <v>122</v>
      </c>
      <c r="T61" s="8" t="s">
        <v>122</v>
      </c>
      <c r="U61" s="8" t="s">
        <v>122</v>
      </c>
      <c r="V61" s="8" t="s">
        <v>122</v>
      </c>
      <c r="W61" s="8" t="s">
        <v>122</v>
      </c>
      <c r="X61" s="8" t="s">
        <v>122</v>
      </c>
      <c r="Y61" s="8" t="s">
        <v>122</v>
      </c>
      <c r="Z61" s="8" t="s">
        <v>122</v>
      </c>
      <c r="AA61" s="8" t="s">
        <v>122</v>
      </c>
      <c r="AB61" s="8" t="s">
        <v>122</v>
      </c>
      <c r="AC61" s="8" t="s">
        <v>122</v>
      </c>
      <c r="AD61" s="8" t="s">
        <v>122</v>
      </c>
      <c r="AE61" s="8" t="s">
        <v>122</v>
      </c>
      <c r="AF61" s="8" t="s">
        <v>122</v>
      </c>
      <c r="AG61" s="8">
        <v>3.5</v>
      </c>
      <c r="AH61" s="8">
        <v>3.6</v>
      </c>
    </row>
    <row r="62" spans="1:34" x14ac:dyDescent="0.25">
      <c r="A62" s="5" t="s">
        <v>130</v>
      </c>
      <c r="B62" s="8">
        <v>122.4</v>
      </c>
      <c r="C62" s="8">
        <v>121.4</v>
      </c>
      <c r="D62" s="8">
        <v>111.4</v>
      </c>
      <c r="E62" s="8">
        <v>109.7</v>
      </c>
      <c r="F62" s="8">
        <v>109.4</v>
      </c>
      <c r="G62" s="8">
        <v>107</v>
      </c>
      <c r="H62" s="8">
        <v>106.3</v>
      </c>
      <c r="I62" s="8">
        <v>116.3</v>
      </c>
      <c r="J62" s="8">
        <v>112.3</v>
      </c>
      <c r="K62" s="8">
        <v>113.8</v>
      </c>
      <c r="L62" s="8">
        <v>112.8</v>
      </c>
      <c r="M62" s="8">
        <v>112.8</v>
      </c>
      <c r="N62" s="8" t="s">
        <v>122</v>
      </c>
      <c r="O62" s="8" t="s">
        <v>122</v>
      </c>
      <c r="P62" s="8" t="s">
        <v>122</v>
      </c>
      <c r="Q62" s="8" t="s">
        <v>122</v>
      </c>
      <c r="R62" s="8" t="s">
        <v>122</v>
      </c>
      <c r="S62" s="8" t="s">
        <v>122</v>
      </c>
      <c r="T62" s="8" t="s">
        <v>122</v>
      </c>
      <c r="U62" s="8" t="s">
        <v>122</v>
      </c>
      <c r="V62" s="8" t="s">
        <v>122</v>
      </c>
      <c r="W62" s="8" t="s">
        <v>122</v>
      </c>
      <c r="X62" s="8" t="s">
        <v>122</v>
      </c>
      <c r="Y62" s="8" t="s">
        <v>122</v>
      </c>
      <c r="Z62" s="8" t="s">
        <v>122</v>
      </c>
      <c r="AA62" s="8" t="s">
        <v>122</v>
      </c>
      <c r="AB62" s="8" t="s">
        <v>122</v>
      </c>
      <c r="AC62" s="8" t="s">
        <v>122</v>
      </c>
      <c r="AD62" s="8" t="s">
        <v>122</v>
      </c>
      <c r="AE62" s="8" t="s">
        <v>122</v>
      </c>
      <c r="AF62" s="8" t="s">
        <v>122</v>
      </c>
      <c r="AG62" s="8">
        <v>0.8</v>
      </c>
      <c r="AH62" s="8">
        <v>0.9</v>
      </c>
    </row>
    <row r="63" spans="1:34" x14ac:dyDescent="0.25">
      <c r="A63" s="5" t="s">
        <v>131</v>
      </c>
      <c r="B63" s="8">
        <v>305.10000000000002</v>
      </c>
      <c r="C63" s="8">
        <v>305.10000000000002</v>
      </c>
      <c r="D63" s="8">
        <v>305.10000000000002</v>
      </c>
      <c r="E63" s="8">
        <v>305.10000000000002</v>
      </c>
      <c r="F63" s="8">
        <v>410.1</v>
      </c>
      <c r="G63" s="8">
        <v>410.1</v>
      </c>
      <c r="H63" s="8">
        <v>410.1</v>
      </c>
      <c r="I63" s="8">
        <v>412.6</v>
      </c>
      <c r="J63" s="8">
        <v>412.6</v>
      </c>
      <c r="K63" s="8">
        <v>316.60000000000002</v>
      </c>
      <c r="L63" s="8">
        <v>412.6</v>
      </c>
      <c r="M63" s="8">
        <v>412.6</v>
      </c>
      <c r="N63" s="8" t="s">
        <v>122</v>
      </c>
      <c r="O63" s="8" t="s">
        <v>122</v>
      </c>
      <c r="P63" s="8" t="s">
        <v>122</v>
      </c>
      <c r="Q63" s="8" t="s">
        <v>122</v>
      </c>
      <c r="R63" s="8" t="s">
        <v>122</v>
      </c>
      <c r="S63" s="8" t="s">
        <v>122</v>
      </c>
      <c r="T63" s="8" t="s">
        <v>122</v>
      </c>
      <c r="U63" s="8" t="s">
        <v>122</v>
      </c>
      <c r="V63" s="8" t="s">
        <v>122</v>
      </c>
      <c r="W63" s="8" t="s">
        <v>122</v>
      </c>
      <c r="X63" s="8" t="s">
        <v>122</v>
      </c>
      <c r="Y63" s="8" t="s">
        <v>122</v>
      </c>
      <c r="Z63" s="8" t="s">
        <v>122</v>
      </c>
      <c r="AA63" s="8" t="s">
        <v>122</v>
      </c>
      <c r="AB63" s="8" t="s">
        <v>122</v>
      </c>
      <c r="AC63" s="8" t="s">
        <v>122</v>
      </c>
      <c r="AD63" s="8" t="s">
        <v>122</v>
      </c>
      <c r="AE63" s="8" t="s">
        <v>122</v>
      </c>
      <c r="AF63" s="8" t="s">
        <v>122</v>
      </c>
      <c r="AG63" s="8">
        <v>2.2999999999999998</v>
      </c>
      <c r="AH63" s="8">
        <v>2.4</v>
      </c>
    </row>
    <row r="64" spans="1:34" x14ac:dyDescent="0.25">
      <c r="A64" s="5" t="s">
        <v>132</v>
      </c>
      <c r="B64" s="8">
        <v>1680.8</v>
      </c>
      <c r="C64" s="8">
        <v>1712.5</v>
      </c>
      <c r="D64" s="8">
        <v>1712.5</v>
      </c>
      <c r="E64" s="8">
        <v>2144.8000000000002</v>
      </c>
      <c r="F64" s="8">
        <v>2143.8000000000002</v>
      </c>
      <c r="G64" s="8">
        <v>1573</v>
      </c>
      <c r="H64" s="8">
        <v>2112</v>
      </c>
      <c r="I64" s="8">
        <v>2112</v>
      </c>
      <c r="J64" s="8">
        <v>2120.8000000000002</v>
      </c>
      <c r="K64" s="8">
        <v>2121.3000000000002</v>
      </c>
      <c r="L64" s="8">
        <v>2121.3000000000002</v>
      </c>
      <c r="M64" s="8">
        <v>2114.6</v>
      </c>
      <c r="N64" s="8" t="s">
        <v>122</v>
      </c>
      <c r="O64" s="8" t="s">
        <v>122</v>
      </c>
      <c r="P64" s="8" t="s">
        <v>122</v>
      </c>
      <c r="Q64" s="8" t="s">
        <v>122</v>
      </c>
      <c r="R64" s="8" t="s">
        <v>122</v>
      </c>
      <c r="S64" s="8" t="s">
        <v>122</v>
      </c>
      <c r="T64" s="8" t="s">
        <v>122</v>
      </c>
      <c r="U64" s="8" t="s">
        <v>122</v>
      </c>
      <c r="V64" s="8" t="s">
        <v>122</v>
      </c>
      <c r="W64" s="8" t="s">
        <v>122</v>
      </c>
      <c r="X64" s="8" t="s">
        <v>122</v>
      </c>
      <c r="Y64" s="8" t="s">
        <v>122</v>
      </c>
      <c r="Z64" s="8" t="s">
        <v>122</v>
      </c>
      <c r="AA64" s="8" t="s">
        <v>122</v>
      </c>
      <c r="AB64" s="8" t="s">
        <v>122</v>
      </c>
      <c r="AC64" s="8" t="s">
        <v>122</v>
      </c>
      <c r="AD64" s="8" t="s">
        <v>122</v>
      </c>
      <c r="AE64" s="8" t="s">
        <v>122</v>
      </c>
      <c r="AF64" s="8" t="s">
        <v>122</v>
      </c>
      <c r="AG64" s="8">
        <v>15.4</v>
      </c>
      <c r="AH64" s="8">
        <v>13</v>
      </c>
    </row>
    <row r="65" spans="1:34" x14ac:dyDescent="0.25">
      <c r="A65" s="3" t="s">
        <v>35</v>
      </c>
      <c r="B65" s="14">
        <v>1768</v>
      </c>
      <c r="C65" s="14">
        <v>1768</v>
      </c>
      <c r="D65" s="14">
        <v>1768</v>
      </c>
      <c r="E65" s="14">
        <v>1768</v>
      </c>
      <c r="F65" s="14">
        <v>1746</v>
      </c>
      <c r="G65" s="14">
        <v>1746</v>
      </c>
      <c r="H65" s="14">
        <v>1724</v>
      </c>
      <c r="I65" s="14">
        <v>1724</v>
      </c>
      <c r="J65" s="14">
        <v>1680</v>
      </c>
      <c r="K65" s="14">
        <v>1680</v>
      </c>
      <c r="L65" s="14">
        <v>1680</v>
      </c>
      <c r="M65" s="14">
        <v>1642.9</v>
      </c>
      <c r="N65" s="14">
        <v>1643</v>
      </c>
      <c r="O65" s="14">
        <v>1643</v>
      </c>
      <c r="P65" s="14">
        <v>1643</v>
      </c>
      <c r="Q65" s="14">
        <v>1643</v>
      </c>
      <c r="R65" s="14">
        <v>1643</v>
      </c>
      <c r="S65" s="14">
        <v>1650</v>
      </c>
      <c r="T65" s="14">
        <v>1650</v>
      </c>
      <c r="U65" s="14">
        <v>1495</v>
      </c>
      <c r="V65" s="14">
        <v>1700</v>
      </c>
      <c r="W65" s="14">
        <v>1740</v>
      </c>
      <c r="X65" s="14">
        <v>2224</v>
      </c>
      <c r="Y65" s="14">
        <v>1653</v>
      </c>
      <c r="Z65" s="14">
        <v>1653</v>
      </c>
      <c r="AA65" s="14">
        <v>1653</v>
      </c>
      <c r="AB65" s="14">
        <v>1648</v>
      </c>
      <c r="AC65" s="14">
        <v>1648</v>
      </c>
      <c r="AD65" s="14">
        <v>1646</v>
      </c>
      <c r="AE65" s="14">
        <v>1647</v>
      </c>
      <c r="AF65" s="14">
        <v>12.1</v>
      </c>
      <c r="AG65" s="14">
        <v>12.2</v>
      </c>
      <c r="AH65" s="14">
        <v>13.7</v>
      </c>
    </row>
    <row r="66" spans="1:34" x14ac:dyDescent="0.25">
      <c r="A66" s="3" t="s">
        <v>133</v>
      </c>
      <c r="B66" s="14">
        <v>854.6</v>
      </c>
      <c r="C66" s="14">
        <v>736.6</v>
      </c>
      <c r="D66" s="14">
        <v>643.79999999999995</v>
      </c>
      <c r="E66" s="14">
        <v>477</v>
      </c>
      <c r="F66" s="14">
        <v>334</v>
      </c>
      <c r="G66" s="14">
        <v>281</v>
      </c>
      <c r="H66" s="14">
        <v>130.69999999999999</v>
      </c>
      <c r="I66" s="14">
        <v>41.2</v>
      </c>
      <c r="J66" s="14">
        <v>11.7</v>
      </c>
      <c r="K66" s="14">
        <v>4.0999999999999996</v>
      </c>
      <c r="L66" s="14">
        <v>0.1</v>
      </c>
      <c r="M66" s="14">
        <v>0.1</v>
      </c>
      <c r="N66" s="14" t="s">
        <v>122</v>
      </c>
      <c r="O66" s="14" t="s">
        <v>122</v>
      </c>
      <c r="P66" s="14" t="s">
        <v>122</v>
      </c>
      <c r="Q66" s="14" t="s">
        <v>122</v>
      </c>
      <c r="R66" s="14" t="s">
        <v>122</v>
      </c>
      <c r="S66" s="14" t="s">
        <v>122</v>
      </c>
      <c r="T66" s="14" t="s">
        <v>122</v>
      </c>
      <c r="U66" s="14" t="s">
        <v>122</v>
      </c>
      <c r="V66" s="14" t="s">
        <v>122</v>
      </c>
      <c r="W66" s="14" t="s">
        <v>122</v>
      </c>
      <c r="X66" s="14" t="s">
        <v>122</v>
      </c>
      <c r="Y66" s="14" t="s">
        <v>122</v>
      </c>
      <c r="Z66" s="14" t="s">
        <v>122</v>
      </c>
      <c r="AA66" s="14" t="s">
        <v>122</v>
      </c>
      <c r="AB66" s="14" t="s">
        <v>122</v>
      </c>
      <c r="AC66" s="14" t="s">
        <v>122</v>
      </c>
      <c r="AD66" s="14" t="s">
        <v>122</v>
      </c>
      <c r="AE66" s="14" t="s">
        <v>122</v>
      </c>
      <c r="AF66" s="14" t="s">
        <v>122</v>
      </c>
      <c r="AG66" s="14">
        <v>0</v>
      </c>
      <c r="AH66" s="14">
        <v>6.6</v>
      </c>
    </row>
    <row r="67" spans="1:34" x14ac:dyDescent="0.25">
      <c r="A67" s="5" t="s">
        <v>134</v>
      </c>
      <c r="B67" s="8">
        <v>854.6</v>
      </c>
      <c r="C67" s="8">
        <v>736.6</v>
      </c>
      <c r="D67" s="8">
        <v>643.79999999999995</v>
      </c>
      <c r="E67" s="8">
        <v>477</v>
      </c>
      <c r="F67" s="8">
        <v>334</v>
      </c>
      <c r="G67" s="8">
        <v>281</v>
      </c>
      <c r="H67" s="8">
        <v>130.69999999999999</v>
      </c>
      <c r="I67" s="8">
        <v>41.2</v>
      </c>
      <c r="J67" s="8">
        <v>11.7</v>
      </c>
      <c r="K67" s="8">
        <v>4.0999999999999996</v>
      </c>
      <c r="L67" s="8">
        <v>0.1</v>
      </c>
      <c r="M67" s="8">
        <v>0.1</v>
      </c>
      <c r="N67" s="8" t="s">
        <v>122</v>
      </c>
      <c r="O67" s="8" t="s">
        <v>122</v>
      </c>
      <c r="P67" s="8" t="s">
        <v>122</v>
      </c>
      <c r="Q67" s="8" t="s">
        <v>122</v>
      </c>
      <c r="R67" s="8" t="s">
        <v>122</v>
      </c>
      <c r="S67" s="8" t="s">
        <v>122</v>
      </c>
      <c r="T67" s="8" t="s">
        <v>122</v>
      </c>
      <c r="U67" s="8" t="s">
        <v>122</v>
      </c>
      <c r="V67" s="8" t="s">
        <v>122</v>
      </c>
      <c r="W67" s="8" t="s">
        <v>122</v>
      </c>
      <c r="X67" s="8" t="s">
        <v>122</v>
      </c>
      <c r="Y67" s="8" t="s">
        <v>122</v>
      </c>
      <c r="Z67" s="8" t="s">
        <v>122</v>
      </c>
      <c r="AA67" s="8" t="s">
        <v>122</v>
      </c>
      <c r="AB67" s="8" t="s">
        <v>122</v>
      </c>
      <c r="AC67" s="8" t="s">
        <v>122</v>
      </c>
      <c r="AD67" s="8" t="s">
        <v>122</v>
      </c>
      <c r="AE67" s="8" t="s">
        <v>122</v>
      </c>
      <c r="AF67" s="8" t="s">
        <v>122</v>
      </c>
      <c r="AG67" s="8">
        <v>0</v>
      </c>
      <c r="AH67" s="8">
        <v>6.6</v>
      </c>
    </row>
    <row r="68" spans="1:34" x14ac:dyDescent="0.25">
      <c r="A68" s="3" t="s">
        <v>135</v>
      </c>
      <c r="B68" s="14">
        <v>105.7</v>
      </c>
      <c r="C68" s="14">
        <v>96.1</v>
      </c>
      <c r="D68" s="14">
        <v>92.9</v>
      </c>
      <c r="E68" s="14">
        <v>94.5</v>
      </c>
      <c r="F68" s="14">
        <v>82.6</v>
      </c>
      <c r="G68" s="14">
        <v>82.6</v>
      </c>
      <c r="H68" s="14">
        <v>72.7</v>
      </c>
      <c r="I68" s="14">
        <v>63.8</v>
      </c>
      <c r="J68" s="14">
        <v>29.6</v>
      </c>
      <c r="K68" s="14">
        <v>10</v>
      </c>
      <c r="L68" s="14">
        <v>4.5</v>
      </c>
      <c r="M68" s="14">
        <v>1.8</v>
      </c>
      <c r="N68" s="14">
        <v>2</v>
      </c>
      <c r="O68" s="14" t="s">
        <v>122</v>
      </c>
      <c r="P68" s="14" t="s">
        <v>122</v>
      </c>
      <c r="Q68" s="14" t="s">
        <v>122</v>
      </c>
      <c r="R68" s="14" t="s">
        <v>122</v>
      </c>
      <c r="S68" s="14" t="s">
        <v>122</v>
      </c>
      <c r="T68" s="14">
        <v>0</v>
      </c>
      <c r="U68" s="14">
        <v>1</v>
      </c>
      <c r="V68" s="14">
        <v>1</v>
      </c>
      <c r="W68" s="14">
        <v>1</v>
      </c>
      <c r="X68" s="14">
        <v>1</v>
      </c>
      <c r="Y68" s="14">
        <v>1</v>
      </c>
      <c r="Z68" s="14">
        <v>1</v>
      </c>
      <c r="AA68" s="14">
        <v>1</v>
      </c>
      <c r="AB68" s="14">
        <v>1</v>
      </c>
      <c r="AC68" s="14" t="s">
        <v>122</v>
      </c>
      <c r="AD68" s="14" t="s">
        <v>122</v>
      </c>
      <c r="AE68" s="14" t="s">
        <v>122</v>
      </c>
      <c r="AF68" s="14">
        <v>0</v>
      </c>
      <c r="AG68" s="14">
        <v>0.1</v>
      </c>
      <c r="AH68" s="14">
        <v>0.8</v>
      </c>
    </row>
    <row r="69" spans="1:34" x14ac:dyDescent="0.25">
      <c r="A69" s="3" t="s">
        <v>139</v>
      </c>
      <c r="B69" s="14">
        <v>15.6</v>
      </c>
      <c r="C69" s="14">
        <v>16</v>
      </c>
      <c r="D69" s="14">
        <v>16</v>
      </c>
      <c r="E69" s="14">
        <v>16</v>
      </c>
      <c r="F69" s="14">
        <v>16</v>
      </c>
      <c r="G69" s="14">
        <v>16</v>
      </c>
      <c r="H69" s="14">
        <v>16</v>
      </c>
      <c r="I69" s="14">
        <v>16</v>
      </c>
      <c r="J69" s="14">
        <v>140.69999999999999</v>
      </c>
      <c r="K69" s="14">
        <v>140.69999999999999</v>
      </c>
      <c r="L69" s="14">
        <v>140.69999999999999</v>
      </c>
      <c r="M69" s="14">
        <v>140.69999999999999</v>
      </c>
      <c r="N69" s="14">
        <v>26</v>
      </c>
      <c r="O69" s="14">
        <v>26</v>
      </c>
      <c r="P69" s="14">
        <v>26</v>
      </c>
      <c r="Q69" s="14">
        <v>17</v>
      </c>
      <c r="R69" s="14">
        <v>17</v>
      </c>
      <c r="S69" s="14">
        <v>26</v>
      </c>
      <c r="T69" s="14">
        <v>26</v>
      </c>
      <c r="U69" s="14">
        <v>46</v>
      </c>
      <c r="V69" s="14">
        <v>37</v>
      </c>
      <c r="W69" s="14">
        <v>46</v>
      </c>
      <c r="X69" s="14">
        <v>37</v>
      </c>
      <c r="Y69" s="14">
        <v>17</v>
      </c>
      <c r="Z69" s="14">
        <v>17</v>
      </c>
      <c r="AA69" s="14">
        <v>17</v>
      </c>
      <c r="AB69" s="14">
        <v>17</v>
      </c>
      <c r="AC69" s="14">
        <v>17</v>
      </c>
      <c r="AD69" s="14" t="s">
        <v>122</v>
      </c>
      <c r="AE69" s="14">
        <v>20</v>
      </c>
      <c r="AF69" s="14">
        <v>0.4</v>
      </c>
      <c r="AG69" s="14">
        <v>1</v>
      </c>
      <c r="AH69" s="14">
        <v>0.1</v>
      </c>
    </row>
    <row r="70" spans="1:34" ht="51" customHeight="1" x14ac:dyDescent="0.25">
      <c r="A70" s="33" t="s">
        <v>141</v>
      </c>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row>
  </sheetData>
  <mergeCells count="4">
    <mergeCell ref="A1:AH1"/>
    <mergeCell ref="A2:AH2"/>
    <mergeCell ref="A3:AH3"/>
    <mergeCell ref="A70:AH70"/>
  </mergeCells>
  <pageMargins left="0.75" right="0.75" top="1" bottom="1" header="0.5" footer="0.5"/>
  <pageSetup fitToWidth="100" fitToHeight="100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90"/>
  <sheetViews>
    <sheetView zoomScale="85" workbookViewId="0">
      <pane xSplit="1" ySplit="4" topLeftCell="B40" activePane="bottomRight" state="frozen"/>
      <selection pane="topRight" activeCell="B1" sqref="B1"/>
      <selection pane="bottomLeft" activeCell="A5" sqref="A5"/>
      <selection pane="bottomRight" activeCell="E91" sqref="E91"/>
    </sheetView>
  </sheetViews>
  <sheetFormatPr defaultColWidth="8.7109375" defaultRowHeight="15" x14ac:dyDescent="0.25"/>
  <cols>
    <col min="1" max="1" width="24.5703125" style="1" bestFit="1" customWidth="1"/>
    <col min="2" max="34" width="14.7109375" style="1" bestFit="1" customWidth="1"/>
    <col min="35" max="16384" width="8.7109375" style="1"/>
  </cols>
  <sheetData>
    <row r="1" spans="1:34" ht="20.100000000000001" customHeight="1" x14ac:dyDescent="0.25">
      <c r="A1" s="32" t="s">
        <v>142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row>
    <row r="2" spans="1:34" ht="20.100000000000001" customHeight="1"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row>
    <row r="3" spans="1:34" ht="20.100000000000001" customHeight="1" x14ac:dyDescent="0.25">
      <c r="A3" s="34" t="s">
        <v>66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25.5" x14ac:dyDescent="0.25">
      <c r="A4" s="2" t="s">
        <v>2</v>
      </c>
      <c r="B4" s="2" t="s">
        <v>87</v>
      </c>
      <c r="C4" s="2" t="s">
        <v>88</v>
      </c>
      <c r="D4" s="2" t="s">
        <v>89</v>
      </c>
      <c r="E4" s="2" t="s">
        <v>90</v>
      </c>
      <c r="F4" s="2" t="s">
        <v>91</v>
      </c>
      <c r="G4" s="2" t="s">
        <v>92</v>
      </c>
      <c r="H4" s="2" t="s">
        <v>93</v>
      </c>
      <c r="I4" s="2" t="s">
        <v>94</v>
      </c>
      <c r="J4" s="2" t="s">
        <v>95</v>
      </c>
      <c r="K4" s="2" t="s">
        <v>96</v>
      </c>
      <c r="L4" s="2" t="s">
        <v>97</v>
      </c>
      <c r="M4" s="2" t="s">
        <v>98</v>
      </c>
      <c r="N4" s="2" t="s">
        <v>99</v>
      </c>
      <c r="O4" s="2" t="s">
        <v>100</v>
      </c>
      <c r="P4" s="2" t="s">
        <v>101</v>
      </c>
      <c r="Q4" s="2" t="s">
        <v>102</v>
      </c>
      <c r="R4" s="2" t="s">
        <v>103</v>
      </c>
      <c r="S4" s="2" t="s">
        <v>104</v>
      </c>
      <c r="T4" s="2" t="s">
        <v>105</v>
      </c>
      <c r="U4" s="2" t="s">
        <v>106</v>
      </c>
      <c r="V4" s="2" t="s">
        <v>107</v>
      </c>
      <c r="W4" s="2" t="s">
        <v>108</v>
      </c>
      <c r="X4" s="2" t="s">
        <v>109</v>
      </c>
      <c r="Y4" s="2" t="s">
        <v>110</v>
      </c>
      <c r="Z4" s="2" t="s">
        <v>111</v>
      </c>
      <c r="AA4" s="2" t="s">
        <v>112</v>
      </c>
      <c r="AB4" s="2" t="s">
        <v>113</v>
      </c>
      <c r="AC4" s="2" t="s">
        <v>114</v>
      </c>
      <c r="AD4" s="2" t="s">
        <v>115</v>
      </c>
      <c r="AE4" s="2" t="s">
        <v>116</v>
      </c>
      <c r="AF4" s="2" t="s">
        <v>117</v>
      </c>
      <c r="AG4" s="2" t="s">
        <v>118</v>
      </c>
      <c r="AH4" s="2" t="s">
        <v>119</v>
      </c>
    </row>
    <row r="5" spans="1:34" x14ac:dyDescent="0.25">
      <c r="A5" s="12" t="s">
        <v>120</v>
      </c>
      <c r="B5" s="15">
        <v>407062</v>
      </c>
      <c r="C5" s="15">
        <v>586513</v>
      </c>
      <c r="D5" s="15">
        <v>545548</v>
      </c>
      <c r="E5" s="15">
        <v>468228</v>
      </c>
      <c r="F5" s="15">
        <v>715117</v>
      </c>
      <c r="G5" s="15">
        <v>679986</v>
      </c>
      <c r="H5" s="15">
        <v>611320</v>
      </c>
      <c r="I5" s="15">
        <v>591343</v>
      </c>
      <c r="J5" s="15">
        <v>609632</v>
      </c>
      <c r="K5" s="15">
        <v>802906</v>
      </c>
      <c r="L5" s="15">
        <v>447912</v>
      </c>
      <c r="M5" s="15">
        <v>507254</v>
      </c>
      <c r="N5" s="15">
        <v>493885</v>
      </c>
      <c r="O5" s="15">
        <v>942917</v>
      </c>
      <c r="P5" s="15">
        <v>1622208</v>
      </c>
      <c r="Q5" s="15">
        <v>1524169</v>
      </c>
      <c r="R5" s="15">
        <v>2055622</v>
      </c>
      <c r="S5" s="15">
        <v>1156651</v>
      </c>
      <c r="T5" s="15">
        <v>1566491</v>
      </c>
      <c r="U5" s="15">
        <v>1704653</v>
      </c>
      <c r="V5" s="15">
        <v>4359511</v>
      </c>
      <c r="W5" s="15">
        <v>26036881</v>
      </c>
      <c r="X5" s="15">
        <v>33898697</v>
      </c>
      <c r="Y5" s="15">
        <v>27758877</v>
      </c>
      <c r="Z5" s="15">
        <v>26971667</v>
      </c>
      <c r="AA5" s="15">
        <v>27466049</v>
      </c>
      <c r="AB5" s="15">
        <v>28163544</v>
      </c>
      <c r="AC5" s="15">
        <v>32838301</v>
      </c>
      <c r="AD5" s="15">
        <v>35802358</v>
      </c>
      <c r="AE5" s="15">
        <v>36478610</v>
      </c>
      <c r="AF5" s="13">
        <v>4.4000000000000004</v>
      </c>
      <c r="AG5" s="13">
        <v>1.9</v>
      </c>
      <c r="AH5" s="13">
        <v>1.9</v>
      </c>
    </row>
    <row r="6" spans="1:34" x14ac:dyDescent="0.25">
      <c r="A6" s="3" t="s">
        <v>121</v>
      </c>
      <c r="B6" s="4">
        <v>-138</v>
      </c>
      <c r="C6" s="4">
        <v>-202</v>
      </c>
      <c r="D6" s="4">
        <v>-140</v>
      </c>
      <c r="E6" s="4">
        <v>-3</v>
      </c>
      <c r="F6" s="4" t="s">
        <v>122</v>
      </c>
      <c r="G6" s="4" t="s">
        <v>122</v>
      </c>
      <c r="H6" s="4" t="s">
        <v>122</v>
      </c>
      <c r="I6" s="4" t="s">
        <v>122</v>
      </c>
      <c r="J6" s="4" t="s">
        <v>122</v>
      </c>
      <c r="K6" s="4" t="s">
        <v>122</v>
      </c>
      <c r="L6" s="4" t="s">
        <v>122</v>
      </c>
      <c r="M6" s="4" t="s">
        <v>122</v>
      </c>
      <c r="N6" s="4" t="s">
        <v>122</v>
      </c>
      <c r="O6" s="4" t="s">
        <v>122</v>
      </c>
      <c r="P6" s="4" t="s">
        <v>122</v>
      </c>
      <c r="Q6" s="4" t="s">
        <v>122</v>
      </c>
      <c r="R6" s="4" t="s">
        <v>122</v>
      </c>
      <c r="S6" s="4" t="s">
        <v>122</v>
      </c>
      <c r="T6" s="4" t="s">
        <v>122</v>
      </c>
      <c r="U6" s="4" t="s">
        <v>122</v>
      </c>
      <c r="V6" s="4" t="s">
        <v>122</v>
      </c>
      <c r="W6" s="4" t="s">
        <v>122</v>
      </c>
      <c r="X6" s="4" t="s">
        <v>122</v>
      </c>
      <c r="Y6" s="4" t="s">
        <v>122</v>
      </c>
      <c r="Z6" s="4" t="s">
        <v>122</v>
      </c>
      <c r="AA6" s="4" t="s">
        <v>122</v>
      </c>
      <c r="AB6" s="4" t="s">
        <v>122</v>
      </c>
      <c r="AC6" s="4" t="s">
        <v>122</v>
      </c>
      <c r="AD6" s="4" t="s">
        <v>122</v>
      </c>
      <c r="AE6" s="4" t="s">
        <v>122</v>
      </c>
      <c r="AF6" s="14" t="s">
        <v>122</v>
      </c>
      <c r="AG6" s="14" t="s">
        <v>122</v>
      </c>
      <c r="AH6" s="14">
        <v>0</v>
      </c>
    </row>
    <row r="7" spans="1:34" x14ac:dyDescent="0.25">
      <c r="A7" s="3" t="s">
        <v>123</v>
      </c>
      <c r="B7" s="4" t="s">
        <v>122</v>
      </c>
      <c r="C7" s="4" t="s">
        <v>122</v>
      </c>
      <c r="D7" s="4" t="s">
        <v>122</v>
      </c>
      <c r="E7" s="4" t="s">
        <v>122</v>
      </c>
      <c r="F7" s="4" t="s">
        <v>122</v>
      </c>
      <c r="G7" s="4" t="s">
        <v>122</v>
      </c>
      <c r="H7" s="4" t="s">
        <v>122</v>
      </c>
      <c r="I7" s="4" t="s">
        <v>122</v>
      </c>
      <c r="J7" s="4" t="s">
        <v>122</v>
      </c>
      <c r="K7" s="4" t="s">
        <v>122</v>
      </c>
      <c r="L7" s="4" t="s">
        <v>122</v>
      </c>
      <c r="M7" s="4" t="s">
        <v>122</v>
      </c>
      <c r="N7" s="4" t="s">
        <v>122</v>
      </c>
      <c r="O7" s="4" t="s">
        <v>122</v>
      </c>
      <c r="P7" s="4">
        <v>1025141</v>
      </c>
      <c r="Q7" s="4">
        <v>903789</v>
      </c>
      <c r="R7" s="4">
        <v>1074514</v>
      </c>
      <c r="S7" s="4" t="s">
        <v>122</v>
      </c>
      <c r="T7" s="4">
        <v>1096681</v>
      </c>
      <c r="U7" s="4">
        <v>1094848</v>
      </c>
      <c r="V7" s="4">
        <v>1073628</v>
      </c>
      <c r="W7" s="4">
        <v>8168608</v>
      </c>
      <c r="X7" s="4">
        <v>12488802</v>
      </c>
      <c r="Y7" s="4">
        <v>11500536</v>
      </c>
      <c r="Z7" s="4">
        <v>10586608</v>
      </c>
      <c r="AA7" s="4">
        <v>10209727</v>
      </c>
      <c r="AB7" s="4">
        <v>9815909</v>
      </c>
      <c r="AC7" s="4">
        <v>10949228</v>
      </c>
      <c r="AD7" s="4">
        <v>11861344</v>
      </c>
      <c r="AE7" s="4">
        <v>11273069</v>
      </c>
      <c r="AF7" s="14">
        <v>2.8</v>
      </c>
      <c r="AG7" s="14" t="s">
        <v>122</v>
      </c>
      <c r="AH7" s="14" t="s">
        <v>122</v>
      </c>
    </row>
    <row r="8" spans="1:34" x14ac:dyDescent="0.25">
      <c r="A8" s="3" t="s">
        <v>124</v>
      </c>
      <c r="B8" s="4">
        <v>188087</v>
      </c>
      <c r="C8" s="4">
        <v>267904</v>
      </c>
      <c r="D8" s="4">
        <v>252333</v>
      </c>
      <c r="E8" s="4">
        <v>141170</v>
      </c>
      <c r="F8" s="4">
        <v>201051</v>
      </c>
      <c r="G8" s="4">
        <v>175829</v>
      </c>
      <c r="H8" s="4">
        <v>270298</v>
      </c>
      <c r="I8" s="4">
        <v>229801</v>
      </c>
      <c r="J8" s="4">
        <v>280709</v>
      </c>
      <c r="K8" s="4">
        <v>237957</v>
      </c>
      <c r="L8" s="4">
        <v>285205</v>
      </c>
      <c r="M8" s="4">
        <v>270771</v>
      </c>
      <c r="N8" s="4">
        <v>185169</v>
      </c>
      <c r="O8" s="4">
        <v>587468</v>
      </c>
      <c r="P8" s="4">
        <v>289822</v>
      </c>
      <c r="Q8" s="4">
        <v>230973</v>
      </c>
      <c r="R8" s="4">
        <v>228399</v>
      </c>
      <c r="S8" s="4">
        <v>207646</v>
      </c>
      <c r="T8" s="4">
        <v>119581</v>
      </c>
      <c r="U8" s="4">
        <v>299933</v>
      </c>
      <c r="V8" s="4">
        <v>544113</v>
      </c>
      <c r="W8" s="4">
        <v>760785</v>
      </c>
      <c r="X8" s="4">
        <v>788540</v>
      </c>
      <c r="Y8" s="4">
        <v>920790</v>
      </c>
      <c r="Z8" s="4">
        <v>650277</v>
      </c>
      <c r="AA8" s="4">
        <v>746370</v>
      </c>
      <c r="AB8" s="4">
        <v>677833</v>
      </c>
      <c r="AC8" s="4">
        <v>762764</v>
      </c>
      <c r="AD8" s="4">
        <v>855193</v>
      </c>
      <c r="AE8" s="4">
        <v>969108</v>
      </c>
      <c r="AF8" s="14">
        <v>0.8</v>
      </c>
      <c r="AG8" s="14">
        <v>0.6</v>
      </c>
      <c r="AH8" s="14">
        <v>0.9</v>
      </c>
    </row>
    <row r="9" spans="1:34" x14ac:dyDescent="0.25">
      <c r="A9" s="3" t="s">
        <v>29</v>
      </c>
      <c r="B9" s="4">
        <v>91623</v>
      </c>
      <c r="C9" s="4">
        <v>167357</v>
      </c>
      <c r="D9" s="4">
        <v>173262</v>
      </c>
      <c r="E9" s="4">
        <v>238147</v>
      </c>
      <c r="F9" s="4">
        <v>377863</v>
      </c>
      <c r="G9" s="4">
        <v>299263</v>
      </c>
      <c r="H9" s="4">
        <v>203702</v>
      </c>
      <c r="I9" s="4">
        <v>278299</v>
      </c>
      <c r="J9" s="4">
        <v>240364</v>
      </c>
      <c r="K9" s="4">
        <v>506109</v>
      </c>
      <c r="L9" s="4">
        <v>124473</v>
      </c>
      <c r="M9" s="4">
        <v>175172</v>
      </c>
      <c r="N9" s="4">
        <v>250259</v>
      </c>
      <c r="O9" s="4">
        <v>326418</v>
      </c>
      <c r="P9" s="4">
        <v>118034</v>
      </c>
      <c r="Q9" s="4">
        <v>98542</v>
      </c>
      <c r="R9" s="4">
        <v>234942</v>
      </c>
      <c r="S9" s="4">
        <v>728570</v>
      </c>
      <c r="T9" s="4">
        <v>218432</v>
      </c>
      <c r="U9" s="4">
        <v>307009</v>
      </c>
      <c r="V9" s="4">
        <v>865627</v>
      </c>
      <c r="W9" s="4">
        <v>1818857</v>
      </c>
      <c r="X9" s="4">
        <v>5213021</v>
      </c>
      <c r="Y9" s="4">
        <v>4449799</v>
      </c>
      <c r="Z9" s="4">
        <v>6206477</v>
      </c>
      <c r="AA9" s="4">
        <v>3736177</v>
      </c>
      <c r="AB9" s="4">
        <v>2897352</v>
      </c>
      <c r="AC9" s="4">
        <v>3750925</v>
      </c>
      <c r="AD9" s="4">
        <v>3679433</v>
      </c>
      <c r="AE9" s="4">
        <v>5279993</v>
      </c>
      <c r="AF9" s="14">
        <v>0.8</v>
      </c>
      <c r="AG9" s="14">
        <v>1.2</v>
      </c>
      <c r="AH9" s="14">
        <v>0.4</v>
      </c>
    </row>
    <row r="10" spans="1:34" x14ac:dyDescent="0.25">
      <c r="A10" s="5" t="s">
        <v>125</v>
      </c>
      <c r="B10" s="6">
        <v>80563</v>
      </c>
      <c r="C10" s="6">
        <v>133121</v>
      </c>
      <c r="D10" s="6">
        <v>130100</v>
      </c>
      <c r="E10" s="6">
        <v>181105</v>
      </c>
      <c r="F10" s="6">
        <v>330028</v>
      </c>
      <c r="G10" s="6">
        <v>247427</v>
      </c>
      <c r="H10" s="6">
        <v>196665</v>
      </c>
      <c r="I10" s="6">
        <v>266263</v>
      </c>
      <c r="J10" s="6">
        <v>228978</v>
      </c>
      <c r="K10" s="6">
        <v>486652</v>
      </c>
      <c r="L10" s="6">
        <v>120419</v>
      </c>
      <c r="M10" s="6">
        <v>168951</v>
      </c>
      <c r="N10" s="6" t="s">
        <v>122</v>
      </c>
      <c r="O10" s="6" t="s">
        <v>122</v>
      </c>
      <c r="P10" s="6" t="s">
        <v>122</v>
      </c>
      <c r="Q10" s="6" t="s">
        <v>122</v>
      </c>
      <c r="R10" s="6" t="s">
        <v>122</v>
      </c>
      <c r="S10" s="6" t="s">
        <v>122</v>
      </c>
      <c r="T10" s="6" t="s">
        <v>122</v>
      </c>
      <c r="U10" s="6" t="s">
        <v>122</v>
      </c>
      <c r="V10" s="6" t="s">
        <v>122</v>
      </c>
      <c r="W10" s="6" t="s">
        <v>122</v>
      </c>
      <c r="X10" s="6" t="s">
        <v>122</v>
      </c>
      <c r="Y10" s="6" t="s">
        <v>122</v>
      </c>
      <c r="Z10" s="6" t="s">
        <v>122</v>
      </c>
      <c r="AA10" s="6" t="s">
        <v>122</v>
      </c>
      <c r="AB10" s="6" t="s">
        <v>122</v>
      </c>
      <c r="AC10" s="6" t="s">
        <v>122</v>
      </c>
      <c r="AD10" s="6" t="s">
        <v>122</v>
      </c>
      <c r="AE10" s="6" t="s">
        <v>122</v>
      </c>
      <c r="AF10" s="8" t="s">
        <v>122</v>
      </c>
      <c r="AG10" s="8">
        <v>1.1000000000000001</v>
      </c>
      <c r="AH10" s="8">
        <v>0.4</v>
      </c>
    </row>
    <row r="11" spans="1:34" x14ac:dyDescent="0.25">
      <c r="A11" s="5" t="s">
        <v>126</v>
      </c>
      <c r="B11" s="6">
        <v>11287</v>
      </c>
      <c r="C11" s="6">
        <v>34013</v>
      </c>
      <c r="D11" s="6">
        <v>42954</v>
      </c>
      <c r="E11" s="6">
        <v>56711</v>
      </c>
      <c r="F11" s="6">
        <v>47490</v>
      </c>
      <c r="G11" s="6">
        <v>51688</v>
      </c>
      <c r="H11" s="6">
        <v>6188</v>
      </c>
      <c r="I11" s="6">
        <v>11820</v>
      </c>
      <c r="J11" s="6">
        <v>11145</v>
      </c>
      <c r="K11" s="6">
        <v>17491</v>
      </c>
      <c r="L11" s="6">
        <v>3317</v>
      </c>
      <c r="M11" s="6">
        <v>5126</v>
      </c>
      <c r="N11" s="6" t="s">
        <v>122</v>
      </c>
      <c r="O11" s="6" t="s">
        <v>122</v>
      </c>
      <c r="P11" s="6" t="s">
        <v>122</v>
      </c>
      <c r="Q11" s="6" t="s">
        <v>122</v>
      </c>
      <c r="R11" s="6" t="s">
        <v>122</v>
      </c>
      <c r="S11" s="6" t="s">
        <v>122</v>
      </c>
      <c r="T11" s="6" t="s">
        <v>122</v>
      </c>
      <c r="U11" s="6" t="s">
        <v>122</v>
      </c>
      <c r="V11" s="6" t="s">
        <v>122</v>
      </c>
      <c r="W11" s="6" t="s">
        <v>122</v>
      </c>
      <c r="X11" s="6" t="s">
        <v>122</v>
      </c>
      <c r="Y11" s="6" t="s">
        <v>122</v>
      </c>
      <c r="Z11" s="6" t="s">
        <v>122</v>
      </c>
      <c r="AA11" s="6" t="s">
        <v>122</v>
      </c>
      <c r="AB11" s="6" t="s">
        <v>122</v>
      </c>
      <c r="AC11" s="6" t="s">
        <v>122</v>
      </c>
      <c r="AD11" s="6" t="s">
        <v>122</v>
      </c>
      <c r="AE11" s="6" t="s">
        <v>122</v>
      </c>
      <c r="AF11" s="8" t="s">
        <v>122</v>
      </c>
      <c r="AG11" s="8">
        <v>0</v>
      </c>
      <c r="AH11" s="8">
        <v>0.1</v>
      </c>
    </row>
    <row r="12" spans="1:34" x14ac:dyDescent="0.25">
      <c r="A12" s="5" t="s">
        <v>127</v>
      </c>
      <c r="B12" s="6">
        <v>-226</v>
      </c>
      <c r="C12" s="6">
        <v>222</v>
      </c>
      <c r="D12" s="6">
        <v>208</v>
      </c>
      <c r="E12" s="6">
        <v>326</v>
      </c>
      <c r="F12" s="6">
        <v>345</v>
      </c>
      <c r="G12" s="6">
        <v>147</v>
      </c>
      <c r="H12" s="6">
        <v>849</v>
      </c>
      <c r="I12" s="6">
        <v>216</v>
      </c>
      <c r="J12" s="6">
        <v>240</v>
      </c>
      <c r="K12" s="6">
        <v>955</v>
      </c>
      <c r="L12" s="6">
        <v>319</v>
      </c>
      <c r="M12" s="6">
        <v>612</v>
      </c>
      <c r="N12" s="6" t="s">
        <v>122</v>
      </c>
      <c r="O12" s="6" t="s">
        <v>122</v>
      </c>
      <c r="P12" s="6" t="s">
        <v>122</v>
      </c>
      <c r="Q12" s="6" t="s">
        <v>122</v>
      </c>
      <c r="R12" s="6" t="s">
        <v>122</v>
      </c>
      <c r="S12" s="6" t="s">
        <v>122</v>
      </c>
      <c r="T12" s="6" t="s">
        <v>122</v>
      </c>
      <c r="U12" s="6" t="s">
        <v>122</v>
      </c>
      <c r="V12" s="6" t="s">
        <v>122</v>
      </c>
      <c r="W12" s="6" t="s">
        <v>122</v>
      </c>
      <c r="X12" s="6" t="s">
        <v>122</v>
      </c>
      <c r="Y12" s="6" t="s">
        <v>122</v>
      </c>
      <c r="Z12" s="6" t="s">
        <v>122</v>
      </c>
      <c r="AA12" s="6" t="s">
        <v>122</v>
      </c>
      <c r="AB12" s="6" t="s">
        <v>122</v>
      </c>
      <c r="AC12" s="6" t="s">
        <v>122</v>
      </c>
      <c r="AD12" s="6" t="s">
        <v>122</v>
      </c>
      <c r="AE12" s="6" t="s">
        <v>122</v>
      </c>
      <c r="AF12" s="8" t="s">
        <v>122</v>
      </c>
      <c r="AG12" s="8">
        <v>0</v>
      </c>
      <c r="AH12" s="8">
        <v>0</v>
      </c>
    </row>
    <row r="13" spans="1:34" x14ac:dyDescent="0.25">
      <c r="A13" s="5" t="s">
        <v>128</v>
      </c>
      <c r="B13" s="6">
        <v>0</v>
      </c>
      <c r="C13" s="6">
        <v>0</v>
      </c>
      <c r="D13" s="6">
        <v>0</v>
      </c>
      <c r="E13" s="6">
        <v>4</v>
      </c>
      <c r="F13" s="6">
        <v>0</v>
      </c>
      <c r="G13" s="6">
        <v>0</v>
      </c>
      <c r="H13" s="6">
        <v>0</v>
      </c>
      <c r="I13" s="6">
        <v>0</v>
      </c>
      <c r="J13" s="6">
        <v>0</v>
      </c>
      <c r="K13" s="6">
        <v>1012</v>
      </c>
      <c r="L13" s="6">
        <v>418</v>
      </c>
      <c r="M13" s="6">
        <v>483</v>
      </c>
      <c r="N13" s="6" t="s">
        <v>122</v>
      </c>
      <c r="O13" s="6" t="s">
        <v>122</v>
      </c>
      <c r="P13" s="6" t="s">
        <v>122</v>
      </c>
      <c r="Q13" s="6" t="s">
        <v>122</v>
      </c>
      <c r="R13" s="6" t="s">
        <v>122</v>
      </c>
      <c r="S13" s="6" t="s">
        <v>122</v>
      </c>
      <c r="T13" s="6" t="s">
        <v>122</v>
      </c>
      <c r="U13" s="6" t="s">
        <v>122</v>
      </c>
      <c r="V13" s="6" t="s">
        <v>122</v>
      </c>
      <c r="W13" s="6" t="s">
        <v>122</v>
      </c>
      <c r="X13" s="6" t="s">
        <v>122</v>
      </c>
      <c r="Y13" s="6" t="s">
        <v>122</v>
      </c>
      <c r="Z13" s="6" t="s">
        <v>122</v>
      </c>
      <c r="AA13" s="6" t="s">
        <v>122</v>
      </c>
      <c r="AB13" s="6" t="s">
        <v>122</v>
      </c>
      <c r="AC13" s="6" t="s">
        <v>122</v>
      </c>
      <c r="AD13" s="6" t="s">
        <v>122</v>
      </c>
      <c r="AE13" s="6" t="s">
        <v>122</v>
      </c>
      <c r="AF13" s="8" t="s">
        <v>122</v>
      </c>
      <c r="AG13" s="8">
        <v>0</v>
      </c>
      <c r="AH13" s="8">
        <v>0</v>
      </c>
    </row>
    <row r="14" spans="1:34" x14ac:dyDescent="0.25">
      <c r="A14" s="3" t="s">
        <v>55</v>
      </c>
      <c r="B14" s="4" t="s">
        <v>122</v>
      </c>
      <c r="C14" s="4" t="s">
        <v>122</v>
      </c>
      <c r="D14" s="4" t="s">
        <v>122</v>
      </c>
      <c r="E14" s="4" t="s">
        <v>122</v>
      </c>
      <c r="F14" s="4" t="s">
        <v>122</v>
      </c>
      <c r="G14" s="4" t="s">
        <v>122</v>
      </c>
      <c r="H14" s="4" t="s">
        <v>122</v>
      </c>
      <c r="I14" s="4" t="s">
        <v>122</v>
      </c>
      <c r="J14" s="4" t="s">
        <v>122</v>
      </c>
      <c r="K14" s="4" t="s">
        <v>122</v>
      </c>
      <c r="L14" s="4" t="s">
        <v>122</v>
      </c>
      <c r="M14" s="4" t="s">
        <v>122</v>
      </c>
      <c r="N14" s="4" t="s">
        <v>122</v>
      </c>
      <c r="O14" s="4" t="s">
        <v>122</v>
      </c>
      <c r="P14" s="4" t="s">
        <v>122</v>
      </c>
      <c r="Q14" s="4" t="s">
        <v>122</v>
      </c>
      <c r="R14" s="4" t="s">
        <v>122</v>
      </c>
      <c r="S14" s="4" t="s">
        <v>122</v>
      </c>
      <c r="T14" s="4" t="s">
        <v>122</v>
      </c>
      <c r="U14" s="4" t="s">
        <v>122</v>
      </c>
      <c r="V14" s="4">
        <v>1930943</v>
      </c>
      <c r="W14" s="4">
        <v>5698414</v>
      </c>
      <c r="X14" s="4">
        <v>4310431</v>
      </c>
      <c r="Y14" s="4">
        <v>5324341</v>
      </c>
      <c r="Z14" s="4">
        <v>4485845</v>
      </c>
      <c r="AA14" s="4">
        <v>3858569</v>
      </c>
      <c r="AB14" s="4">
        <v>4338685</v>
      </c>
      <c r="AC14" s="4">
        <v>4741968</v>
      </c>
      <c r="AD14" s="4">
        <v>4416611</v>
      </c>
      <c r="AE14" s="4">
        <v>5069620</v>
      </c>
      <c r="AF14" s="14" t="s">
        <v>122</v>
      </c>
      <c r="AG14" s="14" t="s">
        <v>122</v>
      </c>
      <c r="AH14" s="14" t="s">
        <v>122</v>
      </c>
    </row>
    <row r="15" spans="1:34" x14ac:dyDescent="0.25">
      <c r="A15" s="3" t="s">
        <v>60</v>
      </c>
      <c r="B15" s="4" t="s">
        <v>122</v>
      </c>
      <c r="C15" s="4" t="s">
        <v>122</v>
      </c>
      <c r="D15" s="4" t="s">
        <v>122</v>
      </c>
      <c r="E15" s="4" t="s">
        <v>122</v>
      </c>
      <c r="F15" s="4" t="s">
        <v>122</v>
      </c>
      <c r="G15" s="4" t="s">
        <v>122</v>
      </c>
      <c r="H15" s="4" t="s">
        <v>122</v>
      </c>
      <c r="I15" s="4" t="s">
        <v>122</v>
      </c>
      <c r="J15" s="4" t="s">
        <v>122</v>
      </c>
      <c r="K15" s="4" t="s">
        <v>122</v>
      </c>
      <c r="L15" s="4" t="s">
        <v>122</v>
      </c>
      <c r="M15" s="4" t="s">
        <v>122</v>
      </c>
      <c r="N15" s="4" t="s">
        <v>122</v>
      </c>
      <c r="O15" s="4" t="s">
        <v>122</v>
      </c>
      <c r="P15" s="4" t="s">
        <v>122</v>
      </c>
      <c r="Q15" s="4" t="s">
        <v>122</v>
      </c>
      <c r="R15" s="4" t="s">
        <v>122</v>
      </c>
      <c r="S15" s="4" t="s">
        <v>122</v>
      </c>
      <c r="T15" s="4" t="s">
        <v>122</v>
      </c>
      <c r="U15" s="4" t="s">
        <v>122</v>
      </c>
      <c r="V15" s="4">
        <v>0</v>
      </c>
      <c r="W15" s="4">
        <v>0</v>
      </c>
      <c r="X15" s="4">
        <v>0</v>
      </c>
      <c r="Y15" s="4">
        <v>0</v>
      </c>
      <c r="Z15" s="4" t="s">
        <v>122</v>
      </c>
      <c r="AA15" s="4" t="s">
        <v>122</v>
      </c>
      <c r="AB15" s="4" t="s">
        <v>122</v>
      </c>
      <c r="AC15" s="4">
        <v>0</v>
      </c>
      <c r="AD15" s="4">
        <v>0</v>
      </c>
      <c r="AE15" s="4">
        <v>0</v>
      </c>
      <c r="AF15" s="14" t="s">
        <v>122</v>
      </c>
      <c r="AG15" s="14" t="s">
        <v>122</v>
      </c>
      <c r="AH15" s="14" t="s">
        <v>122</v>
      </c>
    </row>
    <row r="16" spans="1:34" x14ac:dyDescent="0.25">
      <c r="A16" s="3" t="s">
        <v>32</v>
      </c>
      <c r="B16" s="4">
        <v>7100</v>
      </c>
      <c r="C16" s="4">
        <v>74507</v>
      </c>
      <c r="D16" s="4">
        <v>43949</v>
      </c>
      <c r="E16" s="4">
        <v>14941</v>
      </c>
      <c r="F16" s="4">
        <v>60532</v>
      </c>
      <c r="G16" s="4">
        <v>131480</v>
      </c>
      <c r="H16" s="4">
        <v>71028</v>
      </c>
      <c r="I16" s="4">
        <v>15148</v>
      </c>
      <c r="J16" s="4">
        <v>40375</v>
      </c>
      <c r="K16" s="4">
        <v>42546</v>
      </c>
      <c r="L16" s="4">
        <v>32698</v>
      </c>
      <c r="M16" s="4">
        <v>57639</v>
      </c>
      <c r="N16" s="4">
        <v>58456</v>
      </c>
      <c r="O16" s="4">
        <v>29031</v>
      </c>
      <c r="P16" s="4">
        <v>189211</v>
      </c>
      <c r="Q16" s="4">
        <v>290865</v>
      </c>
      <c r="R16" s="4">
        <v>517767</v>
      </c>
      <c r="S16" s="4">
        <v>220435</v>
      </c>
      <c r="T16" s="4">
        <v>131797</v>
      </c>
      <c r="U16" s="4">
        <v>123931</v>
      </c>
      <c r="V16" s="4">
        <v>300040</v>
      </c>
      <c r="W16" s="4">
        <v>10019730</v>
      </c>
      <c r="X16" s="4">
        <v>11586081</v>
      </c>
      <c r="Y16" s="4">
        <v>6221378</v>
      </c>
      <c r="Z16" s="4">
        <v>5848663</v>
      </c>
      <c r="AA16" s="4">
        <v>9561302</v>
      </c>
      <c r="AB16" s="4">
        <v>11112574</v>
      </c>
      <c r="AC16" s="4">
        <v>13282101</v>
      </c>
      <c r="AD16" s="4">
        <v>15612257</v>
      </c>
      <c r="AE16" s="4">
        <v>14556403</v>
      </c>
      <c r="AF16" s="14">
        <v>0.3</v>
      </c>
      <c r="AG16" s="14">
        <v>0.1</v>
      </c>
      <c r="AH16" s="14">
        <v>0</v>
      </c>
    </row>
    <row r="17" spans="1:34" x14ac:dyDescent="0.25">
      <c r="A17" s="5" t="s">
        <v>129</v>
      </c>
      <c r="B17" s="6">
        <v>3944</v>
      </c>
      <c r="C17" s="6">
        <v>16618</v>
      </c>
      <c r="D17" s="6">
        <v>14914</v>
      </c>
      <c r="E17" s="6">
        <v>3855</v>
      </c>
      <c r="F17" s="6">
        <v>5936</v>
      </c>
      <c r="G17" s="6">
        <v>5902</v>
      </c>
      <c r="H17" s="6">
        <v>3129</v>
      </c>
      <c r="I17" s="6">
        <v>3541</v>
      </c>
      <c r="J17" s="6">
        <v>4362</v>
      </c>
      <c r="K17" s="6">
        <v>10817</v>
      </c>
      <c r="L17" s="6">
        <v>3005</v>
      </c>
      <c r="M17" s="6">
        <v>11673</v>
      </c>
      <c r="N17" s="6" t="s">
        <v>122</v>
      </c>
      <c r="O17" s="6" t="s">
        <v>122</v>
      </c>
      <c r="P17" s="6" t="s">
        <v>122</v>
      </c>
      <c r="Q17" s="6" t="s">
        <v>122</v>
      </c>
      <c r="R17" s="6" t="s">
        <v>122</v>
      </c>
      <c r="S17" s="6" t="s">
        <v>122</v>
      </c>
      <c r="T17" s="6" t="s">
        <v>122</v>
      </c>
      <c r="U17" s="6" t="s">
        <v>122</v>
      </c>
      <c r="V17" s="6" t="s">
        <v>122</v>
      </c>
      <c r="W17" s="6" t="s">
        <v>122</v>
      </c>
      <c r="X17" s="6" t="s">
        <v>122</v>
      </c>
      <c r="Y17" s="6" t="s">
        <v>122</v>
      </c>
      <c r="Z17" s="6" t="s">
        <v>122</v>
      </c>
      <c r="AA17" s="6" t="s">
        <v>122</v>
      </c>
      <c r="AB17" s="6" t="s">
        <v>122</v>
      </c>
      <c r="AC17" s="6" t="s">
        <v>122</v>
      </c>
      <c r="AD17" s="6" t="s">
        <v>122</v>
      </c>
      <c r="AE17" s="6" t="s">
        <v>122</v>
      </c>
      <c r="AF17" s="8" t="s">
        <v>122</v>
      </c>
      <c r="AG17" s="8">
        <v>0</v>
      </c>
      <c r="AH17" s="8">
        <v>0</v>
      </c>
    </row>
    <row r="18" spans="1:34" x14ac:dyDescent="0.25">
      <c r="A18" s="5" t="s">
        <v>130</v>
      </c>
      <c r="B18" s="6">
        <v>1427</v>
      </c>
      <c r="C18" s="6">
        <v>2953</v>
      </c>
      <c r="D18" s="6">
        <v>843</v>
      </c>
      <c r="E18" s="6">
        <v>147</v>
      </c>
      <c r="F18" s="6">
        <v>2392</v>
      </c>
      <c r="G18" s="6">
        <v>4340</v>
      </c>
      <c r="H18" s="6">
        <v>1677</v>
      </c>
      <c r="I18" s="6">
        <v>-214</v>
      </c>
      <c r="J18" s="6">
        <v>963</v>
      </c>
      <c r="K18" s="6">
        <v>1892</v>
      </c>
      <c r="L18" s="6">
        <v>649</v>
      </c>
      <c r="M18" s="6">
        <v>1038</v>
      </c>
      <c r="N18" s="6" t="s">
        <v>122</v>
      </c>
      <c r="O18" s="6" t="s">
        <v>122</v>
      </c>
      <c r="P18" s="6" t="s">
        <v>122</v>
      </c>
      <c r="Q18" s="6" t="s">
        <v>122</v>
      </c>
      <c r="R18" s="6" t="s">
        <v>122</v>
      </c>
      <c r="S18" s="6" t="s">
        <v>122</v>
      </c>
      <c r="T18" s="6" t="s">
        <v>122</v>
      </c>
      <c r="U18" s="6" t="s">
        <v>122</v>
      </c>
      <c r="V18" s="6" t="s">
        <v>122</v>
      </c>
      <c r="W18" s="6" t="s">
        <v>122</v>
      </c>
      <c r="X18" s="6" t="s">
        <v>122</v>
      </c>
      <c r="Y18" s="6" t="s">
        <v>122</v>
      </c>
      <c r="Z18" s="6" t="s">
        <v>122</v>
      </c>
      <c r="AA18" s="6" t="s">
        <v>122</v>
      </c>
      <c r="AB18" s="6" t="s">
        <v>122</v>
      </c>
      <c r="AC18" s="6" t="s">
        <v>122</v>
      </c>
      <c r="AD18" s="6" t="s">
        <v>122</v>
      </c>
      <c r="AE18" s="6" t="s">
        <v>122</v>
      </c>
      <c r="AF18" s="8" t="s">
        <v>122</v>
      </c>
      <c r="AG18" s="8">
        <v>0</v>
      </c>
      <c r="AH18" s="8">
        <v>0</v>
      </c>
    </row>
    <row r="19" spans="1:34" x14ac:dyDescent="0.25">
      <c r="A19" s="5" t="s">
        <v>131</v>
      </c>
      <c r="B19" s="6">
        <v>1492</v>
      </c>
      <c r="C19" s="6">
        <v>52690</v>
      </c>
      <c r="D19" s="6">
        <v>26366</v>
      </c>
      <c r="E19" s="6">
        <v>10355</v>
      </c>
      <c r="F19" s="6">
        <v>51191</v>
      </c>
      <c r="G19" s="6">
        <v>116075</v>
      </c>
      <c r="H19" s="6">
        <v>57506</v>
      </c>
      <c r="I19" s="6">
        <v>10735</v>
      </c>
      <c r="J19" s="6">
        <v>31961</v>
      </c>
      <c r="K19" s="6">
        <v>26409</v>
      </c>
      <c r="L19" s="6">
        <v>27708</v>
      </c>
      <c r="M19" s="6">
        <v>42700</v>
      </c>
      <c r="N19" s="6" t="s">
        <v>122</v>
      </c>
      <c r="O19" s="6" t="s">
        <v>122</v>
      </c>
      <c r="P19" s="6" t="s">
        <v>122</v>
      </c>
      <c r="Q19" s="6" t="s">
        <v>122</v>
      </c>
      <c r="R19" s="6" t="s">
        <v>122</v>
      </c>
      <c r="S19" s="6" t="s">
        <v>122</v>
      </c>
      <c r="T19" s="6" t="s">
        <v>122</v>
      </c>
      <c r="U19" s="6" t="s">
        <v>122</v>
      </c>
      <c r="V19" s="6" t="s">
        <v>122</v>
      </c>
      <c r="W19" s="6" t="s">
        <v>122</v>
      </c>
      <c r="X19" s="6" t="s">
        <v>122</v>
      </c>
      <c r="Y19" s="6" t="s">
        <v>122</v>
      </c>
      <c r="Z19" s="6" t="s">
        <v>122</v>
      </c>
      <c r="AA19" s="6" t="s">
        <v>122</v>
      </c>
      <c r="AB19" s="6" t="s">
        <v>122</v>
      </c>
      <c r="AC19" s="6" t="s">
        <v>122</v>
      </c>
      <c r="AD19" s="6" t="s">
        <v>122</v>
      </c>
      <c r="AE19" s="6" t="s">
        <v>122</v>
      </c>
      <c r="AF19" s="8" t="s">
        <v>122</v>
      </c>
      <c r="AG19" s="8">
        <v>0.1</v>
      </c>
      <c r="AH19" s="8">
        <v>0</v>
      </c>
    </row>
    <row r="20" spans="1:34" x14ac:dyDescent="0.25">
      <c r="A20" s="5" t="s">
        <v>132</v>
      </c>
      <c r="B20" s="6">
        <v>236</v>
      </c>
      <c r="C20" s="6">
        <v>2247</v>
      </c>
      <c r="D20" s="6">
        <v>1826</v>
      </c>
      <c r="E20" s="6">
        <v>585</v>
      </c>
      <c r="F20" s="6">
        <v>1013</v>
      </c>
      <c r="G20" s="6">
        <v>5163</v>
      </c>
      <c r="H20" s="6">
        <v>8716</v>
      </c>
      <c r="I20" s="6">
        <v>1086</v>
      </c>
      <c r="J20" s="6">
        <v>3090</v>
      </c>
      <c r="K20" s="6">
        <v>3427</v>
      </c>
      <c r="L20" s="6">
        <v>1336</v>
      </c>
      <c r="M20" s="6">
        <v>2228</v>
      </c>
      <c r="N20" s="6" t="s">
        <v>122</v>
      </c>
      <c r="O20" s="6" t="s">
        <v>122</v>
      </c>
      <c r="P20" s="6" t="s">
        <v>122</v>
      </c>
      <c r="Q20" s="6" t="s">
        <v>122</v>
      </c>
      <c r="R20" s="6" t="s">
        <v>122</v>
      </c>
      <c r="S20" s="6" t="s">
        <v>122</v>
      </c>
      <c r="T20" s="6" t="s">
        <v>122</v>
      </c>
      <c r="U20" s="6" t="s">
        <v>122</v>
      </c>
      <c r="V20" s="6" t="s">
        <v>122</v>
      </c>
      <c r="W20" s="6" t="s">
        <v>122</v>
      </c>
      <c r="X20" s="6" t="s">
        <v>122</v>
      </c>
      <c r="Y20" s="6" t="s">
        <v>122</v>
      </c>
      <c r="Z20" s="6" t="s">
        <v>122</v>
      </c>
      <c r="AA20" s="6" t="s">
        <v>122</v>
      </c>
      <c r="AB20" s="6" t="s">
        <v>122</v>
      </c>
      <c r="AC20" s="6" t="s">
        <v>122</v>
      </c>
      <c r="AD20" s="6" t="s">
        <v>122</v>
      </c>
      <c r="AE20" s="6" t="s">
        <v>122</v>
      </c>
      <c r="AF20" s="8" t="s">
        <v>122</v>
      </c>
      <c r="AG20" s="8">
        <v>0</v>
      </c>
      <c r="AH20" s="8">
        <v>0</v>
      </c>
    </row>
    <row r="21" spans="1:34" x14ac:dyDescent="0.25">
      <c r="A21" s="3" t="s">
        <v>35</v>
      </c>
      <c r="B21" s="4" t="s">
        <v>122</v>
      </c>
      <c r="C21" s="4" t="s">
        <v>122</v>
      </c>
      <c r="D21" s="4" t="s">
        <v>122</v>
      </c>
      <c r="E21" s="4" t="s">
        <v>122</v>
      </c>
      <c r="F21" s="4" t="s">
        <v>122</v>
      </c>
      <c r="G21" s="4" t="s">
        <v>122</v>
      </c>
      <c r="H21" s="4" t="s">
        <v>122</v>
      </c>
      <c r="I21" s="4" t="s">
        <v>122</v>
      </c>
      <c r="J21" s="4" t="s">
        <v>122</v>
      </c>
      <c r="K21" s="4" t="s">
        <v>122</v>
      </c>
      <c r="L21" s="4" t="s">
        <v>122</v>
      </c>
      <c r="M21" s="4" t="s">
        <v>122</v>
      </c>
      <c r="N21" s="4" t="s">
        <v>122</v>
      </c>
      <c r="O21" s="4" t="s">
        <v>122</v>
      </c>
      <c r="P21" s="4" t="s">
        <v>122</v>
      </c>
      <c r="Q21" s="4" t="s">
        <v>122</v>
      </c>
      <c r="R21" s="4" t="s">
        <v>122</v>
      </c>
      <c r="S21" s="4" t="s">
        <v>122</v>
      </c>
      <c r="T21" s="4" t="s">
        <v>122</v>
      </c>
      <c r="U21" s="4">
        <v>-121068</v>
      </c>
      <c r="V21" s="4">
        <v>-354840</v>
      </c>
      <c r="W21" s="4">
        <v>-429513</v>
      </c>
      <c r="X21" s="4">
        <v>-488178</v>
      </c>
      <c r="Y21" s="4">
        <v>-657967</v>
      </c>
      <c r="Z21" s="4">
        <v>-806203</v>
      </c>
      <c r="AA21" s="4">
        <v>-646096</v>
      </c>
      <c r="AB21" s="4">
        <v>-678809</v>
      </c>
      <c r="AC21" s="4">
        <v>-648685</v>
      </c>
      <c r="AD21" s="4">
        <v>-622480</v>
      </c>
      <c r="AE21" s="4">
        <v>-669583</v>
      </c>
      <c r="AF21" s="14">
        <v>-0.3</v>
      </c>
      <c r="AG21" s="14" t="s">
        <v>122</v>
      </c>
      <c r="AH21" s="14" t="s">
        <v>122</v>
      </c>
    </row>
    <row r="22" spans="1:34" x14ac:dyDescent="0.25">
      <c r="A22" s="3" t="s">
        <v>133</v>
      </c>
      <c r="B22" s="4">
        <v>70946</v>
      </c>
      <c r="C22" s="4">
        <v>19257</v>
      </c>
      <c r="D22" s="4">
        <v>14116</v>
      </c>
      <c r="E22" s="4">
        <v>14877</v>
      </c>
      <c r="F22" s="4">
        <v>13538</v>
      </c>
      <c r="G22" s="4">
        <v>11159</v>
      </c>
      <c r="H22" s="4">
        <v>3948</v>
      </c>
      <c r="I22" s="4">
        <v>9080</v>
      </c>
      <c r="J22" s="4">
        <v>3980</v>
      </c>
      <c r="K22" s="4">
        <v>656</v>
      </c>
      <c r="L22" s="4" t="s">
        <v>122</v>
      </c>
      <c r="M22" s="4" t="s">
        <v>122</v>
      </c>
      <c r="N22" s="4" t="s">
        <v>122</v>
      </c>
      <c r="O22" s="4" t="s">
        <v>122</v>
      </c>
      <c r="P22" s="4" t="s">
        <v>122</v>
      </c>
      <c r="Q22" s="4" t="s">
        <v>122</v>
      </c>
      <c r="R22" s="4" t="s">
        <v>122</v>
      </c>
      <c r="S22" s="4" t="s">
        <v>122</v>
      </c>
      <c r="T22" s="4" t="s">
        <v>122</v>
      </c>
      <c r="U22" s="4" t="s">
        <v>122</v>
      </c>
      <c r="V22" s="4" t="s">
        <v>122</v>
      </c>
      <c r="W22" s="4" t="s">
        <v>122</v>
      </c>
      <c r="X22" s="4" t="s">
        <v>122</v>
      </c>
      <c r="Y22" s="4" t="s">
        <v>122</v>
      </c>
      <c r="Z22" s="4" t="s">
        <v>122</v>
      </c>
      <c r="AA22" s="4" t="s">
        <v>122</v>
      </c>
      <c r="AB22" s="4" t="s">
        <v>122</v>
      </c>
      <c r="AC22" s="4" t="s">
        <v>122</v>
      </c>
      <c r="AD22" s="4" t="s">
        <v>122</v>
      </c>
      <c r="AE22" s="4" t="s">
        <v>122</v>
      </c>
      <c r="AF22" s="14" t="s">
        <v>122</v>
      </c>
      <c r="AG22" s="14">
        <v>0</v>
      </c>
      <c r="AH22" s="14">
        <v>0.3</v>
      </c>
    </row>
    <row r="23" spans="1:34" x14ac:dyDescent="0.25">
      <c r="A23" s="5" t="s">
        <v>134</v>
      </c>
      <c r="B23" s="6">
        <v>70946</v>
      </c>
      <c r="C23" s="6">
        <v>19257</v>
      </c>
      <c r="D23" s="6">
        <v>14116</v>
      </c>
      <c r="E23" s="6">
        <v>14877</v>
      </c>
      <c r="F23" s="6">
        <v>13538</v>
      </c>
      <c r="G23" s="6">
        <v>11159</v>
      </c>
      <c r="H23" s="6">
        <v>3948</v>
      </c>
      <c r="I23" s="6">
        <v>9080</v>
      </c>
      <c r="J23" s="6">
        <v>3980</v>
      </c>
      <c r="K23" s="6">
        <v>656</v>
      </c>
      <c r="L23" s="6" t="s">
        <v>122</v>
      </c>
      <c r="M23" s="6" t="s">
        <v>122</v>
      </c>
      <c r="N23" s="6" t="s">
        <v>122</v>
      </c>
      <c r="O23" s="6" t="s">
        <v>122</v>
      </c>
      <c r="P23" s="6" t="s">
        <v>122</v>
      </c>
      <c r="Q23" s="6" t="s">
        <v>122</v>
      </c>
      <c r="R23" s="6" t="s">
        <v>122</v>
      </c>
      <c r="S23" s="6" t="s">
        <v>122</v>
      </c>
      <c r="T23" s="6" t="s">
        <v>122</v>
      </c>
      <c r="U23" s="6" t="s">
        <v>122</v>
      </c>
      <c r="V23" s="6" t="s">
        <v>122</v>
      </c>
      <c r="W23" s="6" t="s">
        <v>122</v>
      </c>
      <c r="X23" s="6" t="s">
        <v>122</v>
      </c>
      <c r="Y23" s="6" t="s">
        <v>122</v>
      </c>
      <c r="Z23" s="6" t="s">
        <v>122</v>
      </c>
      <c r="AA23" s="6" t="s">
        <v>122</v>
      </c>
      <c r="AB23" s="6" t="s">
        <v>122</v>
      </c>
      <c r="AC23" s="6" t="s">
        <v>122</v>
      </c>
      <c r="AD23" s="6" t="s">
        <v>122</v>
      </c>
      <c r="AE23" s="6" t="s">
        <v>122</v>
      </c>
      <c r="AF23" s="8" t="s">
        <v>122</v>
      </c>
      <c r="AG23" s="8">
        <v>0</v>
      </c>
      <c r="AH23" s="8">
        <v>0.3</v>
      </c>
    </row>
    <row r="24" spans="1:34" x14ac:dyDescent="0.25">
      <c r="A24" s="3" t="s">
        <v>135</v>
      </c>
      <c r="B24" s="4">
        <v>49444</v>
      </c>
      <c r="C24" s="4">
        <v>57690</v>
      </c>
      <c r="D24" s="4">
        <v>62028</v>
      </c>
      <c r="E24" s="4">
        <v>59096</v>
      </c>
      <c r="F24" s="4">
        <v>62133</v>
      </c>
      <c r="G24" s="4">
        <v>62255</v>
      </c>
      <c r="H24" s="4">
        <v>62344</v>
      </c>
      <c r="I24" s="4">
        <v>59015</v>
      </c>
      <c r="J24" s="4">
        <v>44204</v>
      </c>
      <c r="K24" s="4">
        <v>15638</v>
      </c>
      <c r="L24" s="4">
        <v>5536</v>
      </c>
      <c r="M24" s="4">
        <v>3672</v>
      </c>
      <c r="N24" s="4" t="s">
        <v>122</v>
      </c>
      <c r="O24" s="4" t="s">
        <v>122</v>
      </c>
      <c r="P24" s="4" t="s">
        <v>122</v>
      </c>
      <c r="Q24" s="4" t="s">
        <v>122</v>
      </c>
      <c r="R24" s="4" t="s">
        <v>122</v>
      </c>
      <c r="S24" s="4">
        <v>0</v>
      </c>
      <c r="T24" s="4" t="s">
        <v>122</v>
      </c>
      <c r="U24" s="4">
        <v>0</v>
      </c>
      <c r="V24" s="4">
        <v>0</v>
      </c>
      <c r="W24" s="4">
        <v>0</v>
      </c>
      <c r="X24" s="4">
        <v>0</v>
      </c>
      <c r="Y24" s="4">
        <v>0</v>
      </c>
      <c r="Z24" s="4">
        <v>0</v>
      </c>
      <c r="AA24" s="4">
        <v>0</v>
      </c>
      <c r="AB24" s="4">
        <v>0</v>
      </c>
      <c r="AC24" s="4" t="s">
        <v>122</v>
      </c>
      <c r="AD24" s="4" t="s">
        <v>122</v>
      </c>
      <c r="AE24" s="4" t="s">
        <v>122</v>
      </c>
      <c r="AF24" s="14">
        <v>0</v>
      </c>
      <c r="AG24" s="14">
        <v>0</v>
      </c>
      <c r="AH24" s="14">
        <v>0.2</v>
      </c>
    </row>
    <row r="25" spans="1:34" x14ac:dyDescent="0.25">
      <c r="A25" s="12" t="s">
        <v>136</v>
      </c>
      <c r="B25" s="15">
        <v>21108574</v>
      </c>
      <c r="C25" s="15">
        <v>26586370</v>
      </c>
      <c r="D25" s="15">
        <v>31658567</v>
      </c>
      <c r="E25" s="15">
        <v>31486794</v>
      </c>
      <c r="F25" s="15">
        <v>31370852</v>
      </c>
      <c r="G25" s="15">
        <v>30438606</v>
      </c>
      <c r="H25" s="15">
        <v>32273700</v>
      </c>
      <c r="I25" s="15">
        <v>34987078</v>
      </c>
      <c r="J25" s="15">
        <v>37445189</v>
      </c>
      <c r="K25" s="15">
        <v>42001918</v>
      </c>
      <c r="L25" s="15">
        <v>38518739</v>
      </c>
      <c r="M25" s="15">
        <v>41998224</v>
      </c>
      <c r="N25" s="15">
        <v>46582090</v>
      </c>
      <c r="O25" s="15">
        <v>44654858</v>
      </c>
      <c r="P25" s="15">
        <v>45893235</v>
      </c>
      <c r="Q25" s="15">
        <v>45976314</v>
      </c>
      <c r="R25" s="15">
        <v>46329402</v>
      </c>
      <c r="S25" s="15">
        <v>40871167</v>
      </c>
      <c r="T25" s="15">
        <v>36911942</v>
      </c>
      <c r="U25" s="15">
        <v>36993227</v>
      </c>
      <c r="V25" s="15">
        <v>36215884</v>
      </c>
      <c r="W25" s="15">
        <v>19646733</v>
      </c>
      <c r="X25" s="15">
        <v>11066633</v>
      </c>
      <c r="Y25" s="15">
        <v>10195141</v>
      </c>
      <c r="Z25" s="15">
        <v>10682815</v>
      </c>
      <c r="AA25" s="15">
        <v>10473013</v>
      </c>
      <c r="AB25" s="15">
        <v>8915663</v>
      </c>
      <c r="AC25" s="15">
        <v>7249354</v>
      </c>
      <c r="AD25" s="15">
        <v>5217431</v>
      </c>
      <c r="AE25" s="15">
        <v>3332403</v>
      </c>
      <c r="AF25" s="13">
        <v>95.6</v>
      </c>
      <c r="AG25" s="13">
        <v>98.1</v>
      </c>
      <c r="AH25" s="13">
        <v>98.1</v>
      </c>
    </row>
    <row r="26" spans="1:34" x14ac:dyDescent="0.25">
      <c r="A26" s="3" t="s">
        <v>121</v>
      </c>
      <c r="B26" s="4">
        <v>-1702</v>
      </c>
      <c r="C26" s="4">
        <v>-27</v>
      </c>
      <c r="D26" s="4">
        <v>0</v>
      </c>
      <c r="E26" s="4" t="s">
        <v>122</v>
      </c>
      <c r="F26" s="4" t="s">
        <v>122</v>
      </c>
      <c r="G26" s="4" t="s">
        <v>122</v>
      </c>
      <c r="H26" s="4" t="s">
        <v>122</v>
      </c>
      <c r="I26" s="4" t="s">
        <v>122</v>
      </c>
      <c r="J26" s="4" t="s">
        <v>122</v>
      </c>
      <c r="K26" s="4" t="s">
        <v>122</v>
      </c>
      <c r="L26" s="4" t="s">
        <v>122</v>
      </c>
      <c r="M26" s="4" t="s">
        <v>122</v>
      </c>
      <c r="N26" s="4" t="s">
        <v>122</v>
      </c>
      <c r="O26" s="4" t="s">
        <v>122</v>
      </c>
      <c r="P26" s="4" t="s">
        <v>122</v>
      </c>
      <c r="Q26" s="4" t="s">
        <v>122</v>
      </c>
      <c r="R26" s="4" t="s">
        <v>122</v>
      </c>
      <c r="S26" s="4" t="s">
        <v>122</v>
      </c>
      <c r="T26" s="4" t="s">
        <v>122</v>
      </c>
      <c r="U26" s="4" t="s">
        <v>122</v>
      </c>
      <c r="V26" s="4" t="s">
        <v>122</v>
      </c>
      <c r="W26" s="4" t="s">
        <v>122</v>
      </c>
      <c r="X26" s="4" t="s">
        <v>122</v>
      </c>
      <c r="Y26" s="4" t="s">
        <v>122</v>
      </c>
      <c r="Z26" s="4" t="s">
        <v>122</v>
      </c>
      <c r="AA26" s="4" t="s">
        <v>122</v>
      </c>
      <c r="AB26" s="4" t="s">
        <v>122</v>
      </c>
      <c r="AC26" s="4" t="s">
        <v>122</v>
      </c>
      <c r="AD26" s="4" t="s">
        <v>122</v>
      </c>
      <c r="AE26" s="4" t="s">
        <v>122</v>
      </c>
      <c r="AF26" s="14" t="s">
        <v>122</v>
      </c>
      <c r="AG26" s="14" t="s">
        <v>122</v>
      </c>
      <c r="AH26" s="14">
        <v>0</v>
      </c>
    </row>
    <row r="27" spans="1:34" s="42" customFormat="1" x14ac:dyDescent="0.25">
      <c r="A27" s="39" t="s">
        <v>123</v>
      </c>
      <c r="B27" s="40">
        <v>0</v>
      </c>
      <c r="C27" s="40">
        <v>0</v>
      </c>
      <c r="D27" s="40">
        <v>1136318</v>
      </c>
      <c r="E27" s="40">
        <v>1874932</v>
      </c>
      <c r="F27" s="40">
        <v>2252664</v>
      </c>
      <c r="G27" s="40">
        <v>2794889</v>
      </c>
      <c r="H27" s="40">
        <v>3959229</v>
      </c>
      <c r="I27" s="40">
        <v>2136922</v>
      </c>
      <c r="J27" s="40">
        <v>4058807</v>
      </c>
      <c r="K27" s="40">
        <v>8305890</v>
      </c>
      <c r="L27" s="40">
        <v>9028110</v>
      </c>
      <c r="M27" s="40">
        <v>10628688</v>
      </c>
      <c r="N27" s="40">
        <v>12024347</v>
      </c>
      <c r="O27" s="40">
        <v>11138341</v>
      </c>
      <c r="P27" s="40">
        <v>11008406</v>
      </c>
      <c r="Q27" s="40">
        <v>9622573</v>
      </c>
      <c r="R27" s="40">
        <v>9821976</v>
      </c>
      <c r="S27" s="40">
        <v>11502861</v>
      </c>
      <c r="T27" s="40">
        <v>9954652</v>
      </c>
      <c r="U27" s="40">
        <v>10059424</v>
      </c>
      <c r="V27" s="40">
        <v>10096219</v>
      </c>
      <c r="W27" s="40">
        <v>3031150</v>
      </c>
      <c r="X27" s="40">
        <v>37654</v>
      </c>
      <c r="Y27" s="40">
        <v>80236</v>
      </c>
      <c r="Z27" s="40">
        <v>111655</v>
      </c>
      <c r="AA27" s="40">
        <v>110419</v>
      </c>
      <c r="AB27" s="40">
        <v>114485</v>
      </c>
      <c r="AC27" s="40">
        <v>115469</v>
      </c>
      <c r="AD27" s="40">
        <v>124249</v>
      </c>
      <c r="AE27" s="40">
        <v>92824</v>
      </c>
      <c r="AF27" s="41">
        <v>26</v>
      </c>
      <c r="AG27" s="41">
        <v>19.399999999999999</v>
      </c>
      <c r="AH27" s="41">
        <v>0</v>
      </c>
    </row>
    <row r="28" spans="1:34" x14ac:dyDescent="0.25">
      <c r="A28" s="3" t="s">
        <v>124</v>
      </c>
      <c r="B28" s="4">
        <v>787473</v>
      </c>
      <c r="C28" s="4">
        <v>865716</v>
      </c>
      <c r="D28" s="4">
        <v>785158</v>
      </c>
      <c r="E28" s="4">
        <v>571346</v>
      </c>
      <c r="F28" s="4">
        <v>626133</v>
      </c>
      <c r="G28" s="4">
        <v>726248</v>
      </c>
      <c r="H28" s="4">
        <v>721206</v>
      </c>
      <c r="I28" s="4">
        <v>682681</v>
      </c>
      <c r="J28" s="4">
        <v>868053</v>
      </c>
      <c r="K28" s="4">
        <v>758382</v>
      </c>
      <c r="L28" s="4">
        <v>915871</v>
      </c>
      <c r="M28" s="4">
        <v>885040</v>
      </c>
      <c r="N28" s="4">
        <v>612313</v>
      </c>
      <c r="O28" s="4">
        <v>925177</v>
      </c>
      <c r="P28" s="4">
        <v>752128</v>
      </c>
      <c r="Q28" s="4">
        <v>767308</v>
      </c>
      <c r="R28" s="4">
        <v>846783</v>
      </c>
      <c r="S28" s="4">
        <v>667430</v>
      </c>
      <c r="T28" s="4">
        <v>582923</v>
      </c>
      <c r="U28" s="4">
        <v>765226</v>
      </c>
      <c r="V28" s="4">
        <v>430455</v>
      </c>
      <c r="W28" s="4">
        <v>268956</v>
      </c>
      <c r="X28" s="4">
        <v>243147</v>
      </c>
      <c r="Y28" s="4">
        <v>267835</v>
      </c>
      <c r="Z28" s="4">
        <v>218373</v>
      </c>
      <c r="AA28" s="4">
        <v>191547</v>
      </c>
      <c r="AB28" s="4">
        <v>204540</v>
      </c>
      <c r="AC28" s="4">
        <v>248092</v>
      </c>
      <c r="AD28" s="4">
        <v>259735</v>
      </c>
      <c r="AE28" s="4">
        <v>280134</v>
      </c>
      <c r="AF28" s="14">
        <v>2</v>
      </c>
      <c r="AG28" s="14">
        <v>1.8</v>
      </c>
      <c r="AH28" s="14">
        <v>3.7</v>
      </c>
    </row>
    <row r="29" spans="1:34" s="42" customFormat="1" x14ac:dyDescent="0.25">
      <c r="A29" s="39" t="s">
        <v>29</v>
      </c>
      <c r="B29" s="40">
        <v>15314950</v>
      </c>
      <c r="C29" s="40">
        <v>18218464</v>
      </c>
      <c r="D29" s="40">
        <v>21979296</v>
      </c>
      <c r="E29" s="40">
        <v>20905790</v>
      </c>
      <c r="F29" s="40">
        <v>20629547</v>
      </c>
      <c r="G29" s="40">
        <v>18198452</v>
      </c>
      <c r="H29" s="40">
        <v>21053185</v>
      </c>
      <c r="I29" s="40">
        <v>24394081</v>
      </c>
      <c r="J29" s="40">
        <v>25699308</v>
      </c>
      <c r="K29" s="40">
        <v>25075642</v>
      </c>
      <c r="L29" s="40">
        <v>20863363</v>
      </c>
      <c r="M29" s="40">
        <v>21339262</v>
      </c>
      <c r="N29" s="40">
        <v>24674784</v>
      </c>
      <c r="O29" s="40">
        <v>22980258</v>
      </c>
      <c r="P29" s="40">
        <v>20251433</v>
      </c>
      <c r="Q29" s="40">
        <v>20873179</v>
      </c>
      <c r="R29" s="40">
        <v>22188989</v>
      </c>
      <c r="S29" s="40">
        <v>15140405</v>
      </c>
      <c r="T29" s="40">
        <v>11478577</v>
      </c>
      <c r="U29" s="40">
        <v>10400063</v>
      </c>
      <c r="V29" s="40">
        <v>10238773</v>
      </c>
      <c r="W29" s="40">
        <v>9802971</v>
      </c>
      <c r="X29" s="40">
        <v>8413150</v>
      </c>
      <c r="Y29" s="40">
        <v>7479709</v>
      </c>
      <c r="Z29" s="40">
        <v>8028533</v>
      </c>
      <c r="AA29" s="40">
        <v>7583499</v>
      </c>
      <c r="AB29" s="40">
        <v>6152756</v>
      </c>
      <c r="AC29" s="40">
        <v>4728472</v>
      </c>
      <c r="AD29" s="40">
        <v>2650430</v>
      </c>
      <c r="AE29" s="40">
        <v>852709</v>
      </c>
      <c r="AF29" s="41">
        <v>26.9</v>
      </c>
      <c r="AG29" s="41">
        <v>58.6</v>
      </c>
      <c r="AH29" s="41">
        <v>71.2</v>
      </c>
    </row>
    <row r="30" spans="1:34" x14ac:dyDescent="0.25">
      <c r="A30" s="5" t="s">
        <v>125</v>
      </c>
      <c r="B30" s="6">
        <v>14241521</v>
      </c>
      <c r="C30" s="6">
        <v>17322824</v>
      </c>
      <c r="D30" s="6">
        <v>21133970</v>
      </c>
      <c r="E30" s="6">
        <v>20043181</v>
      </c>
      <c r="F30" s="6">
        <v>19730948</v>
      </c>
      <c r="G30" s="6">
        <v>17378602</v>
      </c>
      <c r="H30" s="6">
        <v>20020988</v>
      </c>
      <c r="I30" s="6">
        <v>23320302</v>
      </c>
      <c r="J30" s="6">
        <v>24739684</v>
      </c>
      <c r="K30" s="6">
        <v>24069285</v>
      </c>
      <c r="L30" s="6">
        <v>20022572</v>
      </c>
      <c r="M30" s="6">
        <v>20362078</v>
      </c>
      <c r="N30" s="6" t="s">
        <v>122</v>
      </c>
      <c r="O30" s="6" t="s">
        <v>122</v>
      </c>
      <c r="P30" s="6" t="s">
        <v>122</v>
      </c>
      <c r="Q30" s="6" t="s">
        <v>122</v>
      </c>
      <c r="R30" s="6" t="s">
        <v>122</v>
      </c>
      <c r="S30" s="6" t="s">
        <v>122</v>
      </c>
      <c r="T30" s="6" t="s">
        <v>122</v>
      </c>
      <c r="U30" s="6" t="s">
        <v>122</v>
      </c>
      <c r="V30" s="6" t="s">
        <v>122</v>
      </c>
      <c r="W30" s="6" t="s">
        <v>122</v>
      </c>
      <c r="X30" s="6" t="s">
        <v>122</v>
      </c>
      <c r="Y30" s="6" t="s">
        <v>122</v>
      </c>
      <c r="Z30" s="6" t="s">
        <v>122</v>
      </c>
      <c r="AA30" s="6" t="s">
        <v>122</v>
      </c>
      <c r="AB30" s="6" t="s">
        <v>122</v>
      </c>
      <c r="AC30" s="6" t="s">
        <v>122</v>
      </c>
      <c r="AD30" s="6" t="s">
        <v>122</v>
      </c>
      <c r="AE30" s="6" t="s">
        <v>122</v>
      </c>
      <c r="AF30" s="8" t="s">
        <v>122</v>
      </c>
      <c r="AG30" s="8">
        <v>56.2</v>
      </c>
      <c r="AH30" s="8">
        <v>66.2</v>
      </c>
    </row>
    <row r="31" spans="1:34" x14ac:dyDescent="0.25">
      <c r="A31" s="5" t="s">
        <v>126</v>
      </c>
      <c r="B31" s="6">
        <v>780287</v>
      </c>
      <c r="C31" s="6">
        <v>589457</v>
      </c>
      <c r="D31" s="6">
        <v>480992</v>
      </c>
      <c r="E31" s="6">
        <v>489450</v>
      </c>
      <c r="F31" s="6">
        <v>419688</v>
      </c>
      <c r="G31" s="6">
        <v>455441</v>
      </c>
      <c r="H31" s="6">
        <v>420545</v>
      </c>
      <c r="I31" s="6">
        <v>385862</v>
      </c>
      <c r="J31" s="6">
        <v>381366</v>
      </c>
      <c r="K31" s="6">
        <v>375500</v>
      </c>
      <c r="L31" s="6">
        <v>387253</v>
      </c>
      <c r="M31" s="6">
        <v>351461</v>
      </c>
      <c r="N31" s="6" t="s">
        <v>122</v>
      </c>
      <c r="O31" s="6" t="s">
        <v>122</v>
      </c>
      <c r="P31" s="6" t="s">
        <v>122</v>
      </c>
      <c r="Q31" s="6" t="s">
        <v>122</v>
      </c>
      <c r="R31" s="6" t="s">
        <v>122</v>
      </c>
      <c r="S31" s="6" t="s">
        <v>122</v>
      </c>
      <c r="T31" s="6" t="s">
        <v>122</v>
      </c>
      <c r="U31" s="6" t="s">
        <v>122</v>
      </c>
      <c r="V31" s="6" t="s">
        <v>122</v>
      </c>
      <c r="W31" s="6" t="s">
        <v>122</v>
      </c>
      <c r="X31" s="6" t="s">
        <v>122</v>
      </c>
      <c r="Y31" s="6" t="s">
        <v>122</v>
      </c>
      <c r="Z31" s="6" t="s">
        <v>122</v>
      </c>
      <c r="AA31" s="6" t="s">
        <v>122</v>
      </c>
      <c r="AB31" s="6" t="s">
        <v>122</v>
      </c>
      <c r="AC31" s="6" t="s">
        <v>122</v>
      </c>
      <c r="AD31" s="6" t="s">
        <v>122</v>
      </c>
      <c r="AE31" s="6" t="s">
        <v>122</v>
      </c>
      <c r="AF31" s="8" t="s">
        <v>122</v>
      </c>
      <c r="AG31" s="8">
        <v>0.9</v>
      </c>
      <c r="AH31" s="8">
        <v>3.6</v>
      </c>
    </row>
    <row r="32" spans="1:34" x14ac:dyDescent="0.25">
      <c r="A32" s="5" t="s">
        <v>127</v>
      </c>
      <c r="B32" s="6">
        <v>39545</v>
      </c>
      <c r="C32" s="6">
        <v>36033</v>
      </c>
      <c r="D32" s="6">
        <v>62588</v>
      </c>
      <c r="E32" s="6">
        <v>49276</v>
      </c>
      <c r="F32" s="6">
        <v>53340</v>
      </c>
      <c r="G32" s="6">
        <v>54868</v>
      </c>
      <c r="H32" s="6">
        <v>41376</v>
      </c>
      <c r="I32" s="6">
        <v>40562</v>
      </c>
      <c r="J32" s="6">
        <v>46813</v>
      </c>
      <c r="K32" s="6">
        <v>73194</v>
      </c>
      <c r="L32" s="6">
        <v>70815</v>
      </c>
      <c r="M32" s="6">
        <v>71369</v>
      </c>
      <c r="N32" s="6" t="s">
        <v>122</v>
      </c>
      <c r="O32" s="6" t="s">
        <v>122</v>
      </c>
      <c r="P32" s="6" t="s">
        <v>122</v>
      </c>
      <c r="Q32" s="6" t="s">
        <v>122</v>
      </c>
      <c r="R32" s="6" t="s">
        <v>122</v>
      </c>
      <c r="S32" s="6" t="s">
        <v>122</v>
      </c>
      <c r="T32" s="6" t="s">
        <v>122</v>
      </c>
      <c r="U32" s="6" t="s">
        <v>122</v>
      </c>
      <c r="V32" s="6" t="s">
        <v>122</v>
      </c>
      <c r="W32" s="6" t="s">
        <v>122</v>
      </c>
      <c r="X32" s="6" t="s">
        <v>122</v>
      </c>
      <c r="Y32" s="6" t="s">
        <v>122</v>
      </c>
      <c r="Z32" s="6" t="s">
        <v>122</v>
      </c>
      <c r="AA32" s="6" t="s">
        <v>122</v>
      </c>
      <c r="AB32" s="6" t="s">
        <v>122</v>
      </c>
      <c r="AC32" s="6" t="s">
        <v>122</v>
      </c>
      <c r="AD32" s="6" t="s">
        <v>122</v>
      </c>
      <c r="AE32" s="6" t="s">
        <v>122</v>
      </c>
      <c r="AF32" s="8" t="s">
        <v>122</v>
      </c>
      <c r="AG32" s="8">
        <v>0.2</v>
      </c>
      <c r="AH32" s="8">
        <v>0.2</v>
      </c>
    </row>
    <row r="33" spans="1:34" x14ac:dyDescent="0.25">
      <c r="A33" s="5" t="s">
        <v>137</v>
      </c>
      <c r="B33" s="6">
        <v>588</v>
      </c>
      <c r="C33" s="6" t="s">
        <v>122</v>
      </c>
      <c r="D33" s="6" t="s">
        <v>122</v>
      </c>
      <c r="E33" s="6" t="s">
        <v>122</v>
      </c>
      <c r="F33" s="6" t="s">
        <v>122</v>
      </c>
      <c r="G33" s="6" t="s">
        <v>122</v>
      </c>
      <c r="H33" s="6" t="s">
        <v>122</v>
      </c>
      <c r="I33" s="6" t="s">
        <v>122</v>
      </c>
      <c r="J33" s="6" t="s">
        <v>122</v>
      </c>
      <c r="K33" s="6" t="s">
        <v>122</v>
      </c>
      <c r="L33" s="6" t="s">
        <v>122</v>
      </c>
      <c r="M33" s="6" t="s">
        <v>122</v>
      </c>
      <c r="N33" s="6" t="s">
        <v>122</v>
      </c>
      <c r="O33" s="6" t="s">
        <v>122</v>
      </c>
      <c r="P33" s="6" t="s">
        <v>122</v>
      </c>
      <c r="Q33" s="6" t="s">
        <v>122</v>
      </c>
      <c r="R33" s="6" t="s">
        <v>122</v>
      </c>
      <c r="S33" s="6" t="s">
        <v>122</v>
      </c>
      <c r="T33" s="6" t="s">
        <v>122</v>
      </c>
      <c r="U33" s="6" t="s">
        <v>122</v>
      </c>
      <c r="V33" s="6" t="s">
        <v>122</v>
      </c>
      <c r="W33" s="6" t="s">
        <v>122</v>
      </c>
      <c r="X33" s="6" t="s">
        <v>122</v>
      </c>
      <c r="Y33" s="6" t="s">
        <v>122</v>
      </c>
      <c r="Z33" s="6" t="s">
        <v>122</v>
      </c>
      <c r="AA33" s="6" t="s">
        <v>122</v>
      </c>
      <c r="AB33" s="6" t="s">
        <v>122</v>
      </c>
      <c r="AC33" s="6" t="s">
        <v>122</v>
      </c>
      <c r="AD33" s="6" t="s">
        <v>122</v>
      </c>
      <c r="AE33" s="6" t="s">
        <v>122</v>
      </c>
      <c r="AF33" s="8" t="s">
        <v>122</v>
      </c>
      <c r="AG33" s="8" t="s">
        <v>122</v>
      </c>
      <c r="AH33" s="8">
        <v>0</v>
      </c>
    </row>
    <row r="34" spans="1:34" x14ac:dyDescent="0.25">
      <c r="A34" s="5" t="s">
        <v>128</v>
      </c>
      <c r="B34" s="6">
        <v>253009</v>
      </c>
      <c r="C34" s="6">
        <v>270150</v>
      </c>
      <c r="D34" s="6">
        <v>301746</v>
      </c>
      <c r="E34" s="6">
        <v>323883</v>
      </c>
      <c r="F34" s="6">
        <v>425572</v>
      </c>
      <c r="G34" s="6">
        <v>309540</v>
      </c>
      <c r="H34" s="6">
        <v>570277</v>
      </c>
      <c r="I34" s="6">
        <v>647356</v>
      </c>
      <c r="J34" s="6">
        <v>531446</v>
      </c>
      <c r="K34" s="6">
        <v>557663</v>
      </c>
      <c r="L34" s="6">
        <v>382722</v>
      </c>
      <c r="M34" s="6">
        <v>554353</v>
      </c>
      <c r="N34" s="6" t="s">
        <v>122</v>
      </c>
      <c r="O34" s="6" t="s">
        <v>122</v>
      </c>
      <c r="P34" s="6" t="s">
        <v>122</v>
      </c>
      <c r="Q34" s="6" t="s">
        <v>122</v>
      </c>
      <c r="R34" s="6" t="s">
        <v>122</v>
      </c>
      <c r="S34" s="6" t="s">
        <v>122</v>
      </c>
      <c r="T34" s="6" t="s">
        <v>122</v>
      </c>
      <c r="U34" s="6" t="s">
        <v>122</v>
      </c>
      <c r="V34" s="6" t="s">
        <v>122</v>
      </c>
      <c r="W34" s="6" t="s">
        <v>122</v>
      </c>
      <c r="X34" s="6" t="s">
        <v>122</v>
      </c>
      <c r="Y34" s="6" t="s">
        <v>122</v>
      </c>
      <c r="Z34" s="6" t="s">
        <v>122</v>
      </c>
      <c r="AA34" s="6" t="s">
        <v>122</v>
      </c>
      <c r="AB34" s="6" t="s">
        <v>122</v>
      </c>
      <c r="AC34" s="6" t="s">
        <v>122</v>
      </c>
      <c r="AD34" s="6" t="s">
        <v>122</v>
      </c>
      <c r="AE34" s="6" t="s">
        <v>122</v>
      </c>
      <c r="AF34" s="8" t="s">
        <v>122</v>
      </c>
      <c r="AG34" s="8">
        <v>1.3</v>
      </c>
      <c r="AH34" s="8">
        <v>1.2</v>
      </c>
    </row>
    <row r="35" spans="1:34" x14ac:dyDescent="0.25">
      <c r="A35" s="3" t="s">
        <v>55</v>
      </c>
      <c r="B35" s="4">
        <v>2177204</v>
      </c>
      <c r="C35" s="4">
        <v>4441563</v>
      </c>
      <c r="D35" s="4">
        <v>5047170</v>
      </c>
      <c r="E35" s="4">
        <v>5414318</v>
      </c>
      <c r="F35" s="4">
        <v>4994806</v>
      </c>
      <c r="G35" s="4">
        <v>5769154</v>
      </c>
      <c r="H35" s="4">
        <v>4330643</v>
      </c>
      <c r="I35" s="4">
        <v>5859540</v>
      </c>
      <c r="J35" s="4">
        <v>5085220</v>
      </c>
      <c r="K35" s="4">
        <v>5917813</v>
      </c>
      <c r="L35" s="4">
        <v>5396021</v>
      </c>
      <c r="M35" s="4">
        <v>5868639</v>
      </c>
      <c r="N35" s="4">
        <v>5119789</v>
      </c>
      <c r="O35" s="4">
        <v>5829658</v>
      </c>
      <c r="P35" s="4">
        <v>5475057</v>
      </c>
      <c r="Q35" s="4">
        <v>5938600</v>
      </c>
      <c r="R35" s="4">
        <v>4977955</v>
      </c>
      <c r="S35" s="4">
        <v>5768766</v>
      </c>
      <c r="T35" s="4">
        <v>5144033</v>
      </c>
      <c r="U35" s="4">
        <v>5512255</v>
      </c>
      <c r="V35" s="4">
        <v>2587483</v>
      </c>
      <c r="W35" s="4" t="s">
        <v>122</v>
      </c>
      <c r="X35" s="4" t="s">
        <v>122</v>
      </c>
      <c r="Y35" s="4" t="s">
        <v>122</v>
      </c>
      <c r="Z35" s="4" t="s">
        <v>122</v>
      </c>
      <c r="AA35" s="4" t="s">
        <v>122</v>
      </c>
      <c r="AB35" s="4" t="s">
        <v>122</v>
      </c>
      <c r="AC35" s="4" t="s">
        <v>122</v>
      </c>
      <c r="AD35" s="4" t="s">
        <v>122</v>
      </c>
      <c r="AE35" s="4" t="s">
        <v>122</v>
      </c>
      <c r="AF35" s="14">
        <v>14.2</v>
      </c>
      <c r="AG35" s="14">
        <v>13.8</v>
      </c>
      <c r="AH35" s="14">
        <v>10.1</v>
      </c>
    </row>
    <row r="36" spans="1:34" x14ac:dyDescent="0.25">
      <c r="A36" s="3" t="s">
        <v>60</v>
      </c>
      <c r="B36" s="4">
        <v>912110</v>
      </c>
      <c r="C36" s="4">
        <v>846643</v>
      </c>
      <c r="D36" s="4">
        <v>826724</v>
      </c>
      <c r="E36" s="4">
        <v>857935</v>
      </c>
      <c r="F36" s="4">
        <v>867806</v>
      </c>
      <c r="G36" s="4">
        <v>878130</v>
      </c>
      <c r="H36" s="4">
        <v>875926</v>
      </c>
      <c r="I36" s="4">
        <v>877309</v>
      </c>
      <c r="J36" s="4">
        <v>859514</v>
      </c>
      <c r="K36" s="4">
        <v>770629</v>
      </c>
      <c r="L36" s="4">
        <v>760909</v>
      </c>
      <c r="M36" s="4">
        <v>772928</v>
      </c>
      <c r="N36" s="4">
        <v>748033</v>
      </c>
      <c r="O36" s="4">
        <v>782278</v>
      </c>
      <c r="P36" s="4">
        <v>772307</v>
      </c>
      <c r="Q36" s="4">
        <v>800786</v>
      </c>
      <c r="R36" s="4">
        <v>810235</v>
      </c>
      <c r="S36" s="4">
        <v>782504</v>
      </c>
      <c r="T36" s="4">
        <v>770549</v>
      </c>
      <c r="U36" s="4">
        <v>223</v>
      </c>
      <c r="V36" s="4">
        <v>483</v>
      </c>
      <c r="W36" s="4">
        <v>1579</v>
      </c>
      <c r="X36" s="4">
        <v>576</v>
      </c>
      <c r="Y36" s="4">
        <v>521</v>
      </c>
      <c r="Z36" s="4">
        <v>868</v>
      </c>
      <c r="AA36" s="4">
        <v>989</v>
      </c>
      <c r="AB36" s="4">
        <v>404</v>
      </c>
      <c r="AC36" s="4">
        <v>384</v>
      </c>
      <c r="AD36" s="4">
        <v>488</v>
      </c>
      <c r="AE36" s="4" t="s">
        <v>122</v>
      </c>
      <c r="AF36" s="14">
        <v>0</v>
      </c>
      <c r="AG36" s="14">
        <v>1.8</v>
      </c>
      <c r="AH36" s="14">
        <v>4.2</v>
      </c>
    </row>
    <row r="37" spans="1:34" x14ac:dyDescent="0.25">
      <c r="A37" s="3" t="s">
        <v>138</v>
      </c>
      <c r="B37" s="4">
        <v>912118</v>
      </c>
      <c r="C37" s="4">
        <v>1062196</v>
      </c>
      <c r="D37" s="4">
        <v>1029589</v>
      </c>
      <c r="E37" s="4">
        <v>1075330</v>
      </c>
      <c r="F37" s="4">
        <v>1047103</v>
      </c>
      <c r="G37" s="4">
        <v>1073422</v>
      </c>
      <c r="H37" s="4">
        <v>1060541</v>
      </c>
      <c r="I37" s="4">
        <v>1056204</v>
      </c>
      <c r="J37" s="4">
        <v>1039130</v>
      </c>
      <c r="K37" s="4">
        <v>1125326</v>
      </c>
      <c r="L37" s="4">
        <v>1107875</v>
      </c>
      <c r="M37" s="4">
        <v>1129046</v>
      </c>
      <c r="N37" s="4">
        <v>1121067</v>
      </c>
      <c r="O37" s="4">
        <v>1153571</v>
      </c>
      <c r="P37" s="4">
        <v>1138288</v>
      </c>
      <c r="Q37" s="4">
        <v>1115565</v>
      </c>
      <c r="R37" s="4">
        <v>1133589</v>
      </c>
      <c r="S37" s="4">
        <v>1165455</v>
      </c>
      <c r="T37" s="4">
        <v>1183021</v>
      </c>
      <c r="U37" s="4">
        <v>2074488</v>
      </c>
      <c r="V37" s="4">
        <v>1937637</v>
      </c>
      <c r="W37" s="4">
        <v>1935486</v>
      </c>
      <c r="X37" s="4">
        <v>2011054</v>
      </c>
      <c r="Y37" s="4">
        <v>1933454</v>
      </c>
      <c r="Z37" s="4">
        <v>1884926</v>
      </c>
      <c r="AA37" s="4">
        <v>1932897</v>
      </c>
      <c r="AB37" s="4">
        <v>1858595</v>
      </c>
      <c r="AC37" s="4">
        <v>1681506</v>
      </c>
      <c r="AD37" s="4">
        <v>1634162</v>
      </c>
      <c r="AE37" s="4">
        <v>1560515</v>
      </c>
      <c r="AF37" s="14">
        <v>5.4</v>
      </c>
      <c r="AG37" s="14">
        <v>2.6</v>
      </c>
      <c r="AH37" s="14">
        <v>4.2</v>
      </c>
    </row>
    <row r="38" spans="1:34" s="42" customFormat="1" x14ac:dyDescent="0.25">
      <c r="A38" s="39" t="s">
        <v>32</v>
      </c>
      <c r="B38" s="40">
        <v>96510</v>
      </c>
      <c r="C38" s="40">
        <v>386209</v>
      </c>
      <c r="D38" s="40">
        <v>221558</v>
      </c>
      <c r="E38" s="40">
        <v>407340</v>
      </c>
      <c r="F38" s="40">
        <v>716544</v>
      </c>
      <c r="G38" s="40">
        <v>873354</v>
      </c>
      <c r="H38" s="40">
        <v>319283</v>
      </c>
      <c r="I38" s="40">
        <v>135250</v>
      </c>
      <c r="J38" s="40">
        <v>156127</v>
      </c>
      <c r="K38" s="40">
        <v>253191</v>
      </c>
      <c r="L38" s="40">
        <v>864380</v>
      </c>
      <c r="M38" s="40">
        <v>2050360</v>
      </c>
      <c r="N38" s="40">
        <v>2993148</v>
      </c>
      <c r="O38" s="40">
        <v>2299215</v>
      </c>
      <c r="P38" s="40">
        <v>6837233</v>
      </c>
      <c r="Q38" s="40">
        <v>7242293</v>
      </c>
      <c r="R38" s="40">
        <v>6941270</v>
      </c>
      <c r="S38" s="40">
        <v>6579860</v>
      </c>
      <c r="T38" s="40">
        <v>8379769</v>
      </c>
      <c r="U38" s="40">
        <v>8638738</v>
      </c>
      <c r="V38" s="40">
        <v>10941910</v>
      </c>
      <c r="W38" s="40">
        <v>4514636</v>
      </c>
      <c r="X38" s="40">
        <v>226337</v>
      </c>
      <c r="Y38" s="40">
        <v>295504</v>
      </c>
      <c r="Z38" s="40">
        <v>302832</v>
      </c>
      <c r="AA38" s="40">
        <v>537339</v>
      </c>
      <c r="AB38" s="40">
        <v>479277</v>
      </c>
      <c r="AC38" s="40">
        <v>444215</v>
      </c>
      <c r="AD38" s="40">
        <v>548366</v>
      </c>
      <c r="AE38" s="40">
        <v>546220</v>
      </c>
      <c r="AF38" s="41">
        <v>22.3</v>
      </c>
      <c r="AG38" s="41">
        <v>0.6</v>
      </c>
      <c r="AH38" s="41">
        <v>0.4</v>
      </c>
    </row>
    <row r="39" spans="1:34" x14ac:dyDescent="0.25">
      <c r="A39" s="5" t="s">
        <v>129</v>
      </c>
      <c r="B39" s="6">
        <v>28628</v>
      </c>
      <c r="C39" s="6">
        <v>18165</v>
      </c>
      <c r="D39" s="6">
        <v>21525</v>
      </c>
      <c r="E39" s="6">
        <v>15133</v>
      </c>
      <c r="F39" s="6">
        <v>21518</v>
      </c>
      <c r="G39" s="6">
        <v>38858</v>
      </c>
      <c r="H39" s="6">
        <v>13558</v>
      </c>
      <c r="I39" s="6">
        <v>7485</v>
      </c>
      <c r="J39" s="6">
        <v>14809</v>
      </c>
      <c r="K39" s="6">
        <v>38880</v>
      </c>
      <c r="L39" s="6">
        <v>24914</v>
      </c>
      <c r="M39" s="6">
        <v>18681</v>
      </c>
      <c r="N39" s="6" t="s">
        <v>122</v>
      </c>
      <c r="O39" s="6" t="s">
        <v>122</v>
      </c>
      <c r="P39" s="6" t="s">
        <v>122</v>
      </c>
      <c r="Q39" s="6" t="s">
        <v>122</v>
      </c>
      <c r="R39" s="6" t="s">
        <v>122</v>
      </c>
      <c r="S39" s="6" t="s">
        <v>122</v>
      </c>
      <c r="T39" s="6" t="s">
        <v>122</v>
      </c>
      <c r="U39" s="6" t="s">
        <v>122</v>
      </c>
      <c r="V39" s="6" t="s">
        <v>122</v>
      </c>
      <c r="W39" s="6" t="s">
        <v>122</v>
      </c>
      <c r="X39" s="6" t="s">
        <v>122</v>
      </c>
      <c r="Y39" s="6" t="s">
        <v>122</v>
      </c>
      <c r="Z39" s="6" t="s">
        <v>122</v>
      </c>
      <c r="AA39" s="6" t="s">
        <v>122</v>
      </c>
      <c r="AB39" s="6" t="s">
        <v>122</v>
      </c>
      <c r="AC39" s="6" t="s">
        <v>122</v>
      </c>
      <c r="AD39" s="6" t="s">
        <v>122</v>
      </c>
      <c r="AE39" s="6" t="s">
        <v>122</v>
      </c>
      <c r="AF39" s="8" t="s">
        <v>122</v>
      </c>
      <c r="AG39" s="8">
        <v>0.1</v>
      </c>
      <c r="AH39" s="8">
        <v>0.1</v>
      </c>
    </row>
    <row r="40" spans="1:34" x14ac:dyDescent="0.25">
      <c r="A40" s="5" t="s">
        <v>130</v>
      </c>
      <c r="B40" s="6">
        <v>4700</v>
      </c>
      <c r="C40" s="6">
        <v>6197</v>
      </c>
      <c r="D40" s="6">
        <v>4552</v>
      </c>
      <c r="E40" s="6">
        <v>8231</v>
      </c>
      <c r="F40" s="6">
        <v>11475</v>
      </c>
      <c r="G40" s="6">
        <v>21404</v>
      </c>
      <c r="H40" s="6">
        <v>25530</v>
      </c>
      <c r="I40" s="6">
        <v>30641</v>
      </c>
      <c r="J40" s="6">
        <v>19241</v>
      </c>
      <c r="K40" s="6">
        <v>17264</v>
      </c>
      <c r="L40" s="6">
        <v>24478</v>
      </c>
      <c r="M40" s="6">
        <v>11359</v>
      </c>
      <c r="N40" s="6" t="s">
        <v>122</v>
      </c>
      <c r="O40" s="6" t="s">
        <v>122</v>
      </c>
      <c r="P40" s="6" t="s">
        <v>122</v>
      </c>
      <c r="Q40" s="6" t="s">
        <v>122</v>
      </c>
      <c r="R40" s="6" t="s">
        <v>122</v>
      </c>
      <c r="S40" s="6" t="s">
        <v>122</v>
      </c>
      <c r="T40" s="6" t="s">
        <v>122</v>
      </c>
      <c r="U40" s="6" t="s">
        <v>122</v>
      </c>
      <c r="V40" s="6" t="s">
        <v>122</v>
      </c>
      <c r="W40" s="6" t="s">
        <v>122</v>
      </c>
      <c r="X40" s="6" t="s">
        <v>122</v>
      </c>
      <c r="Y40" s="6" t="s">
        <v>122</v>
      </c>
      <c r="Z40" s="6" t="s">
        <v>122</v>
      </c>
      <c r="AA40" s="6" t="s">
        <v>122</v>
      </c>
      <c r="AB40" s="6" t="s">
        <v>122</v>
      </c>
      <c r="AC40" s="6" t="s">
        <v>122</v>
      </c>
      <c r="AD40" s="6" t="s">
        <v>122</v>
      </c>
      <c r="AE40" s="6" t="s">
        <v>122</v>
      </c>
      <c r="AF40" s="8" t="s">
        <v>122</v>
      </c>
      <c r="AG40" s="8">
        <v>0</v>
      </c>
      <c r="AH40" s="8">
        <v>0</v>
      </c>
    </row>
    <row r="41" spans="1:34" x14ac:dyDescent="0.25">
      <c r="A41" s="5" t="s">
        <v>131</v>
      </c>
      <c r="B41" s="6">
        <v>6509</v>
      </c>
      <c r="C41" s="6">
        <v>96201</v>
      </c>
      <c r="D41" s="6">
        <v>42373</v>
      </c>
      <c r="E41" s="6">
        <v>131927</v>
      </c>
      <c r="F41" s="6">
        <v>140091</v>
      </c>
      <c r="G41" s="6">
        <v>112441</v>
      </c>
      <c r="H41" s="6">
        <v>64275</v>
      </c>
      <c r="I41" s="6">
        <v>21984</v>
      </c>
      <c r="J41" s="6">
        <v>14735</v>
      </c>
      <c r="K41" s="6">
        <v>2450</v>
      </c>
      <c r="L41" s="6">
        <v>11168</v>
      </c>
      <c r="M41" s="6">
        <v>11942</v>
      </c>
      <c r="N41" s="6" t="s">
        <v>122</v>
      </c>
      <c r="O41" s="6" t="s">
        <v>122</v>
      </c>
      <c r="P41" s="6" t="s">
        <v>122</v>
      </c>
      <c r="Q41" s="6" t="s">
        <v>122</v>
      </c>
      <c r="R41" s="6" t="s">
        <v>122</v>
      </c>
      <c r="S41" s="6" t="s">
        <v>122</v>
      </c>
      <c r="T41" s="6" t="s">
        <v>122</v>
      </c>
      <c r="U41" s="6" t="s">
        <v>122</v>
      </c>
      <c r="V41" s="6" t="s">
        <v>122</v>
      </c>
      <c r="W41" s="6" t="s">
        <v>122</v>
      </c>
      <c r="X41" s="6" t="s">
        <v>122</v>
      </c>
      <c r="Y41" s="6" t="s">
        <v>122</v>
      </c>
      <c r="Z41" s="6" t="s">
        <v>122</v>
      </c>
      <c r="AA41" s="6" t="s">
        <v>122</v>
      </c>
      <c r="AB41" s="6" t="s">
        <v>122</v>
      </c>
      <c r="AC41" s="6" t="s">
        <v>122</v>
      </c>
      <c r="AD41" s="6" t="s">
        <v>122</v>
      </c>
      <c r="AE41" s="6" t="s">
        <v>122</v>
      </c>
      <c r="AF41" s="8" t="s">
        <v>122</v>
      </c>
      <c r="AG41" s="8">
        <v>0</v>
      </c>
      <c r="AH41" s="8">
        <v>0</v>
      </c>
    </row>
    <row r="42" spans="1:34" x14ac:dyDescent="0.25">
      <c r="A42" s="5" t="s">
        <v>132</v>
      </c>
      <c r="B42" s="6">
        <v>56674</v>
      </c>
      <c r="C42" s="6">
        <v>265646</v>
      </c>
      <c r="D42" s="6">
        <v>153108</v>
      </c>
      <c r="E42" s="6">
        <v>252049</v>
      </c>
      <c r="F42" s="6">
        <v>543460</v>
      </c>
      <c r="G42" s="6">
        <v>700651</v>
      </c>
      <c r="H42" s="6">
        <v>215920</v>
      </c>
      <c r="I42" s="6">
        <v>75140</v>
      </c>
      <c r="J42" s="6">
        <v>107342</v>
      </c>
      <c r="K42" s="6">
        <v>194598</v>
      </c>
      <c r="L42" s="6">
        <v>803820</v>
      </c>
      <c r="M42" s="6">
        <v>2008378</v>
      </c>
      <c r="N42" s="6" t="s">
        <v>122</v>
      </c>
      <c r="O42" s="6" t="s">
        <v>122</v>
      </c>
      <c r="P42" s="6" t="s">
        <v>122</v>
      </c>
      <c r="Q42" s="6" t="s">
        <v>122</v>
      </c>
      <c r="R42" s="6" t="s">
        <v>122</v>
      </c>
      <c r="S42" s="6" t="s">
        <v>122</v>
      </c>
      <c r="T42" s="6" t="s">
        <v>122</v>
      </c>
      <c r="U42" s="6" t="s">
        <v>122</v>
      </c>
      <c r="V42" s="6" t="s">
        <v>122</v>
      </c>
      <c r="W42" s="6" t="s">
        <v>122</v>
      </c>
      <c r="X42" s="6" t="s">
        <v>122</v>
      </c>
      <c r="Y42" s="6" t="s">
        <v>122</v>
      </c>
      <c r="Z42" s="6" t="s">
        <v>122</v>
      </c>
      <c r="AA42" s="6" t="s">
        <v>122</v>
      </c>
      <c r="AB42" s="6" t="s">
        <v>122</v>
      </c>
      <c r="AC42" s="6" t="s">
        <v>122</v>
      </c>
      <c r="AD42" s="6" t="s">
        <v>122</v>
      </c>
      <c r="AE42" s="6" t="s">
        <v>122</v>
      </c>
      <c r="AF42" s="8" t="s">
        <v>122</v>
      </c>
      <c r="AG42" s="8">
        <v>0.5</v>
      </c>
      <c r="AH42" s="8">
        <v>0.3</v>
      </c>
    </row>
    <row r="43" spans="1:34" x14ac:dyDescent="0.25">
      <c r="A43" s="3" t="s">
        <v>35</v>
      </c>
      <c r="B43" s="4">
        <v>-436378</v>
      </c>
      <c r="C43" s="4">
        <v>-463783</v>
      </c>
      <c r="D43" s="4">
        <v>-443012</v>
      </c>
      <c r="E43" s="4">
        <v>-500450</v>
      </c>
      <c r="F43" s="4">
        <v>-473881</v>
      </c>
      <c r="G43" s="4">
        <v>-458158</v>
      </c>
      <c r="H43" s="4">
        <v>-367906</v>
      </c>
      <c r="I43" s="4">
        <v>-307545</v>
      </c>
      <c r="J43" s="4">
        <v>-440231</v>
      </c>
      <c r="K43" s="4">
        <v>-337069</v>
      </c>
      <c r="L43" s="4">
        <v>-533636</v>
      </c>
      <c r="M43" s="4">
        <v>-798400</v>
      </c>
      <c r="N43" s="4">
        <v>-830547</v>
      </c>
      <c r="O43" s="4">
        <v>-578898</v>
      </c>
      <c r="P43" s="4">
        <v>-461643</v>
      </c>
      <c r="Q43" s="4">
        <v>-498326</v>
      </c>
      <c r="R43" s="4">
        <v>-510929</v>
      </c>
      <c r="S43" s="4">
        <v>-842801</v>
      </c>
      <c r="T43" s="4">
        <v>-711349</v>
      </c>
      <c r="U43" s="4">
        <v>-579296</v>
      </c>
      <c r="V43" s="4">
        <v>-114527</v>
      </c>
      <c r="W43" s="4">
        <v>-26072</v>
      </c>
      <c r="X43" s="4" t="s">
        <v>122</v>
      </c>
      <c r="Y43" s="4" t="s">
        <v>122</v>
      </c>
      <c r="Z43" s="4" t="s">
        <v>122</v>
      </c>
      <c r="AA43" s="4" t="s">
        <v>122</v>
      </c>
      <c r="AB43" s="4" t="s">
        <v>122</v>
      </c>
      <c r="AC43" s="4" t="s">
        <v>122</v>
      </c>
      <c r="AD43" s="4" t="s">
        <v>122</v>
      </c>
      <c r="AE43" s="4" t="s">
        <v>122</v>
      </c>
      <c r="AF43" s="14">
        <v>-1.5</v>
      </c>
      <c r="AG43" s="14">
        <v>-0.8</v>
      </c>
      <c r="AH43" s="14">
        <v>-2</v>
      </c>
    </row>
    <row r="44" spans="1:34" x14ac:dyDescent="0.25">
      <c r="A44" s="3" t="s">
        <v>133</v>
      </c>
      <c r="B44" s="4">
        <v>1092830</v>
      </c>
      <c r="C44" s="4">
        <v>959054</v>
      </c>
      <c r="D44" s="4">
        <v>774358</v>
      </c>
      <c r="E44" s="4">
        <v>594404</v>
      </c>
      <c r="F44" s="4">
        <v>437828</v>
      </c>
      <c r="G44" s="4">
        <v>295162</v>
      </c>
      <c r="H44" s="4">
        <v>102509</v>
      </c>
      <c r="I44" s="4">
        <v>20534</v>
      </c>
      <c r="J44" s="4">
        <v>784</v>
      </c>
      <c r="K44" s="4">
        <v>271</v>
      </c>
      <c r="L44" s="4">
        <v>43</v>
      </c>
      <c r="M44" s="4">
        <v>80</v>
      </c>
      <c r="N44" s="4" t="s">
        <v>122</v>
      </c>
      <c r="O44" s="4" t="s">
        <v>122</v>
      </c>
      <c r="P44" s="4" t="s">
        <v>122</v>
      </c>
      <c r="Q44" s="4" t="s">
        <v>122</v>
      </c>
      <c r="R44" s="4" t="s">
        <v>122</v>
      </c>
      <c r="S44" s="4" t="s">
        <v>122</v>
      </c>
      <c r="T44" s="4" t="s">
        <v>122</v>
      </c>
      <c r="U44" s="4" t="s">
        <v>122</v>
      </c>
      <c r="V44" s="4" t="s">
        <v>122</v>
      </c>
      <c r="W44" s="4" t="s">
        <v>122</v>
      </c>
      <c r="X44" s="4" t="s">
        <v>122</v>
      </c>
      <c r="Y44" s="4" t="s">
        <v>122</v>
      </c>
      <c r="Z44" s="4" t="s">
        <v>122</v>
      </c>
      <c r="AA44" s="4" t="s">
        <v>122</v>
      </c>
      <c r="AB44" s="4" t="s">
        <v>122</v>
      </c>
      <c r="AC44" s="4" t="s">
        <v>122</v>
      </c>
      <c r="AD44" s="4" t="s">
        <v>122</v>
      </c>
      <c r="AE44" s="4" t="s">
        <v>122</v>
      </c>
      <c r="AF44" s="14" t="s">
        <v>122</v>
      </c>
      <c r="AG44" s="14">
        <v>0</v>
      </c>
      <c r="AH44" s="14">
        <v>5.0999999999999996</v>
      </c>
    </row>
    <row r="45" spans="1:34" x14ac:dyDescent="0.25">
      <c r="A45" s="5" t="s">
        <v>134</v>
      </c>
      <c r="B45" s="6">
        <v>1092830</v>
      </c>
      <c r="C45" s="6">
        <v>959054</v>
      </c>
      <c r="D45" s="6">
        <v>774358</v>
      </c>
      <c r="E45" s="6">
        <v>594404</v>
      </c>
      <c r="F45" s="6">
        <v>437828</v>
      </c>
      <c r="G45" s="6">
        <v>293476</v>
      </c>
      <c r="H45" s="6">
        <v>100624</v>
      </c>
      <c r="I45" s="6">
        <v>20534</v>
      </c>
      <c r="J45" s="6">
        <v>784</v>
      </c>
      <c r="K45" s="6">
        <v>271</v>
      </c>
      <c r="L45" s="6">
        <v>43</v>
      </c>
      <c r="M45" s="6">
        <v>80</v>
      </c>
      <c r="N45" s="6" t="s">
        <v>122</v>
      </c>
      <c r="O45" s="6" t="s">
        <v>122</v>
      </c>
      <c r="P45" s="6" t="s">
        <v>122</v>
      </c>
      <c r="Q45" s="6" t="s">
        <v>122</v>
      </c>
      <c r="R45" s="6" t="s">
        <v>122</v>
      </c>
      <c r="S45" s="6" t="s">
        <v>122</v>
      </c>
      <c r="T45" s="6" t="s">
        <v>122</v>
      </c>
      <c r="U45" s="6" t="s">
        <v>122</v>
      </c>
      <c r="V45" s="6" t="s">
        <v>122</v>
      </c>
      <c r="W45" s="6" t="s">
        <v>122</v>
      </c>
      <c r="X45" s="6" t="s">
        <v>122</v>
      </c>
      <c r="Y45" s="6" t="s">
        <v>122</v>
      </c>
      <c r="Z45" s="6" t="s">
        <v>122</v>
      </c>
      <c r="AA45" s="6" t="s">
        <v>122</v>
      </c>
      <c r="AB45" s="6" t="s">
        <v>122</v>
      </c>
      <c r="AC45" s="6" t="s">
        <v>122</v>
      </c>
      <c r="AD45" s="6" t="s">
        <v>122</v>
      </c>
      <c r="AE45" s="6" t="s">
        <v>122</v>
      </c>
      <c r="AF45" s="8" t="s">
        <v>122</v>
      </c>
      <c r="AG45" s="8">
        <v>0</v>
      </c>
      <c r="AH45" s="8">
        <v>5.0999999999999996</v>
      </c>
    </row>
    <row r="46" spans="1:34" x14ac:dyDescent="0.25">
      <c r="A46" s="5" t="s">
        <v>143</v>
      </c>
      <c r="B46" s="6" t="s">
        <v>122</v>
      </c>
      <c r="C46" s="6" t="s">
        <v>122</v>
      </c>
      <c r="D46" s="6" t="s">
        <v>122</v>
      </c>
      <c r="E46" s="6" t="s">
        <v>122</v>
      </c>
      <c r="F46" s="6" t="s">
        <v>122</v>
      </c>
      <c r="G46" s="6">
        <v>1686</v>
      </c>
      <c r="H46" s="6">
        <v>1885</v>
      </c>
      <c r="I46" s="6" t="s">
        <v>122</v>
      </c>
      <c r="J46" s="6" t="s">
        <v>122</v>
      </c>
      <c r="K46" s="6" t="s">
        <v>122</v>
      </c>
      <c r="L46" s="6" t="s">
        <v>122</v>
      </c>
      <c r="M46" s="6" t="s">
        <v>122</v>
      </c>
      <c r="N46" s="6" t="s">
        <v>122</v>
      </c>
      <c r="O46" s="6" t="s">
        <v>122</v>
      </c>
      <c r="P46" s="6" t="s">
        <v>122</v>
      </c>
      <c r="Q46" s="6" t="s">
        <v>122</v>
      </c>
      <c r="R46" s="6" t="s">
        <v>122</v>
      </c>
      <c r="S46" s="6" t="s">
        <v>122</v>
      </c>
      <c r="T46" s="6" t="s">
        <v>122</v>
      </c>
      <c r="U46" s="6" t="s">
        <v>122</v>
      </c>
      <c r="V46" s="6" t="s">
        <v>122</v>
      </c>
      <c r="W46" s="6" t="s">
        <v>122</v>
      </c>
      <c r="X46" s="6" t="s">
        <v>122</v>
      </c>
      <c r="Y46" s="6" t="s">
        <v>122</v>
      </c>
      <c r="Z46" s="6" t="s">
        <v>122</v>
      </c>
      <c r="AA46" s="6" t="s">
        <v>122</v>
      </c>
      <c r="AB46" s="6" t="s">
        <v>122</v>
      </c>
      <c r="AC46" s="6" t="s">
        <v>122</v>
      </c>
      <c r="AD46" s="6" t="s">
        <v>122</v>
      </c>
      <c r="AE46" s="6" t="s">
        <v>122</v>
      </c>
      <c r="AF46" s="8" t="s">
        <v>122</v>
      </c>
      <c r="AG46" s="8" t="s">
        <v>122</v>
      </c>
      <c r="AH46" s="8" t="s">
        <v>122</v>
      </c>
    </row>
    <row r="47" spans="1:34" x14ac:dyDescent="0.25">
      <c r="A47" s="3" t="s">
        <v>135</v>
      </c>
      <c r="B47" s="4">
        <v>161373</v>
      </c>
      <c r="C47" s="4">
        <v>163292</v>
      </c>
      <c r="D47" s="4">
        <v>170595</v>
      </c>
      <c r="E47" s="4">
        <v>157027</v>
      </c>
      <c r="F47" s="4">
        <v>152533</v>
      </c>
      <c r="G47" s="4">
        <v>162716</v>
      </c>
      <c r="H47" s="4">
        <v>142553</v>
      </c>
      <c r="I47" s="4">
        <v>30658</v>
      </c>
      <c r="J47" s="4">
        <v>17181</v>
      </c>
      <c r="K47" s="4">
        <v>6430</v>
      </c>
      <c r="L47" s="4">
        <v>420</v>
      </c>
      <c r="M47" s="4" t="s">
        <v>122</v>
      </c>
      <c r="N47" s="4" t="s">
        <v>122</v>
      </c>
      <c r="O47" s="4" t="s">
        <v>122</v>
      </c>
      <c r="P47" s="4" t="s">
        <v>122</v>
      </c>
      <c r="Q47" s="4" t="s">
        <v>122</v>
      </c>
      <c r="R47" s="4" t="s">
        <v>122</v>
      </c>
      <c r="S47" s="4" t="s">
        <v>122</v>
      </c>
      <c r="T47" s="4" t="s">
        <v>122</v>
      </c>
      <c r="U47" s="4" t="s">
        <v>122</v>
      </c>
      <c r="V47" s="4" t="s">
        <v>122</v>
      </c>
      <c r="W47" s="4" t="s">
        <v>122</v>
      </c>
      <c r="X47" s="4" t="s">
        <v>122</v>
      </c>
      <c r="Y47" s="4" t="s">
        <v>122</v>
      </c>
      <c r="Z47" s="4" t="s">
        <v>122</v>
      </c>
      <c r="AA47" s="4" t="s">
        <v>122</v>
      </c>
      <c r="AB47" s="4" t="s">
        <v>122</v>
      </c>
      <c r="AC47" s="4" t="s">
        <v>122</v>
      </c>
      <c r="AD47" s="4" t="s">
        <v>122</v>
      </c>
      <c r="AE47" s="4" t="s">
        <v>122</v>
      </c>
      <c r="AF47" s="14" t="s">
        <v>122</v>
      </c>
      <c r="AG47" s="14">
        <v>0</v>
      </c>
      <c r="AH47" s="14">
        <v>0.8</v>
      </c>
    </row>
    <row r="48" spans="1:34" x14ac:dyDescent="0.25">
      <c r="A48" s="3" t="s">
        <v>139</v>
      </c>
      <c r="B48" s="4">
        <v>92086</v>
      </c>
      <c r="C48" s="4">
        <v>107041</v>
      </c>
      <c r="D48" s="4">
        <v>130813</v>
      </c>
      <c r="E48" s="4">
        <v>128822</v>
      </c>
      <c r="F48" s="4">
        <v>119769</v>
      </c>
      <c r="G48" s="4">
        <v>125237</v>
      </c>
      <c r="H48" s="4">
        <v>76531</v>
      </c>
      <c r="I48" s="4">
        <v>101444</v>
      </c>
      <c r="J48" s="4">
        <v>101295</v>
      </c>
      <c r="K48" s="4">
        <v>125412</v>
      </c>
      <c r="L48" s="4">
        <v>115384</v>
      </c>
      <c r="M48" s="4">
        <v>122580</v>
      </c>
      <c r="N48" s="4">
        <v>119157</v>
      </c>
      <c r="O48" s="4">
        <v>125258</v>
      </c>
      <c r="P48" s="4">
        <v>120027</v>
      </c>
      <c r="Q48" s="4">
        <v>114336</v>
      </c>
      <c r="R48" s="4">
        <v>119534</v>
      </c>
      <c r="S48" s="4">
        <v>106687</v>
      </c>
      <c r="T48" s="4">
        <v>129768</v>
      </c>
      <c r="U48" s="4">
        <v>122106</v>
      </c>
      <c r="V48" s="4">
        <v>97449</v>
      </c>
      <c r="W48" s="4">
        <v>118028</v>
      </c>
      <c r="X48" s="4">
        <v>134716</v>
      </c>
      <c r="Y48" s="4">
        <v>137882</v>
      </c>
      <c r="Z48" s="4">
        <v>135628</v>
      </c>
      <c r="AA48" s="4">
        <v>116323</v>
      </c>
      <c r="AB48" s="4">
        <v>105607</v>
      </c>
      <c r="AC48" s="4">
        <v>31216</v>
      </c>
      <c r="AD48" s="4" t="s">
        <v>122</v>
      </c>
      <c r="AE48" s="4">
        <v>0</v>
      </c>
      <c r="AF48" s="14">
        <v>0.3</v>
      </c>
      <c r="AG48" s="14">
        <v>0.3</v>
      </c>
      <c r="AH48" s="14">
        <v>0.4</v>
      </c>
    </row>
    <row r="49" spans="1:34" x14ac:dyDescent="0.25">
      <c r="A49" s="12" t="s">
        <v>140</v>
      </c>
      <c r="B49" s="15">
        <v>21515636</v>
      </c>
      <c r="C49" s="15">
        <v>27172882</v>
      </c>
      <c r="D49" s="15">
        <v>32204115</v>
      </c>
      <c r="E49" s="15">
        <v>31955022</v>
      </c>
      <c r="F49" s="15">
        <v>32085969</v>
      </c>
      <c r="G49" s="15">
        <v>31118591</v>
      </c>
      <c r="H49" s="15">
        <v>32885021</v>
      </c>
      <c r="I49" s="15">
        <v>35578421</v>
      </c>
      <c r="J49" s="15">
        <v>38054821</v>
      </c>
      <c r="K49" s="15">
        <v>42804824</v>
      </c>
      <c r="L49" s="15">
        <v>38966651</v>
      </c>
      <c r="M49" s="15">
        <v>42505478</v>
      </c>
      <c r="N49" s="15">
        <v>47075975</v>
      </c>
      <c r="O49" s="15">
        <v>45597775</v>
      </c>
      <c r="P49" s="15">
        <v>47515443</v>
      </c>
      <c r="Q49" s="15">
        <v>47500483</v>
      </c>
      <c r="R49" s="15">
        <v>48385024</v>
      </c>
      <c r="S49" s="15">
        <v>42027818</v>
      </c>
      <c r="T49" s="15">
        <v>38478433</v>
      </c>
      <c r="U49" s="15">
        <v>38697880</v>
      </c>
      <c r="V49" s="15">
        <v>40575395</v>
      </c>
      <c r="W49" s="15">
        <v>45683614</v>
      </c>
      <c r="X49" s="15">
        <v>44965330</v>
      </c>
      <c r="Y49" s="15">
        <v>37954018</v>
      </c>
      <c r="Z49" s="15">
        <v>37654482</v>
      </c>
      <c r="AA49" s="15">
        <v>37939062</v>
      </c>
      <c r="AB49" s="15">
        <v>37079207</v>
      </c>
      <c r="AC49" s="15">
        <v>40087655</v>
      </c>
      <c r="AD49" s="15">
        <v>41019789</v>
      </c>
      <c r="AE49" s="15">
        <v>39811013</v>
      </c>
      <c r="AF49" s="13">
        <v>100</v>
      </c>
      <c r="AG49" s="13">
        <v>100</v>
      </c>
      <c r="AH49" s="13">
        <v>100</v>
      </c>
    </row>
    <row r="50" spans="1:34" x14ac:dyDescent="0.25">
      <c r="A50" s="3" t="s">
        <v>121</v>
      </c>
      <c r="B50" s="4">
        <v>-1840</v>
      </c>
      <c r="C50" s="4">
        <v>-229</v>
      </c>
      <c r="D50" s="4">
        <v>-140</v>
      </c>
      <c r="E50" s="4">
        <v>-3</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14" t="s">
        <v>122</v>
      </c>
      <c r="AG50" s="14" t="s">
        <v>122</v>
      </c>
      <c r="AH50" s="14">
        <v>0</v>
      </c>
    </row>
    <row r="51" spans="1:34" s="46" customFormat="1" x14ac:dyDescent="0.25">
      <c r="A51" s="43" t="s">
        <v>123</v>
      </c>
      <c r="B51" s="44">
        <v>0</v>
      </c>
      <c r="C51" s="44">
        <v>0</v>
      </c>
      <c r="D51" s="44">
        <v>1136318</v>
      </c>
      <c r="E51" s="44">
        <v>1874932</v>
      </c>
      <c r="F51" s="44">
        <v>2252664</v>
      </c>
      <c r="G51" s="44">
        <v>2794889</v>
      </c>
      <c r="H51" s="44">
        <v>3959229</v>
      </c>
      <c r="I51" s="44">
        <v>2136922</v>
      </c>
      <c r="J51" s="44">
        <v>4058807</v>
      </c>
      <c r="K51" s="44">
        <v>8305890</v>
      </c>
      <c r="L51" s="44">
        <v>9028110</v>
      </c>
      <c r="M51" s="44">
        <v>10628688</v>
      </c>
      <c r="N51" s="44">
        <v>12024347</v>
      </c>
      <c r="O51" s="44">
        <v>11138341</v>
      </c>
      <c r="P51" s="44">
        <v>12033547</v>
      </c>
      <c r="Q51" s="44">
        <v>10526362</v>
      </c>
      <c r="R51" s="44">
        <v>10896490</v>
      </c>
      <c r="S51" s="44">
        <v>11502861</v>
      </c>
      <c r="T51" s="44">
        <v>11051333</v>
      </c>
      <c r="U51" s="44">
        <v>11154272</v>
      </c>
      <c r="V51" s="44">
        <v>11169847</v>
      </c>
      <c r="W51" s="44">
        <v>11199758</v>
      </c>
      <c r="X51" s="44">
        <v>12526456</v>
      </c>
      <c r="Y51" s="44">
        <v>11580772</v>
      </c>
      <c r="Z51" s="44">
        <v>10698263</v>
      </c>
      <c r="AA51" s="44">
        <v>10320146</v>
      </c>
      <c r="AB51" s="44">
        <v>9930394</v>
      </c>
      <c r="AC51" s="44">
        <v>11064697</v>
      </c>
      <c r="AD51" s="44">
        <v>11985593</v>
      </c>
      <c r="AE51" s="44">
        <v>11365893</v>
      </c>
      <c r="AF51" s="45">
        <v>28.8</v>
      </c>
      <c r="AG51" s="45">
        <v>19.399999999999999</v>
      </c>
      <c r="AH51" s="45">
        <v>0</v>
      </c>
    </row>
    <row r="52" spans="1:34" x14ac:dyDescent="0.25">
      <c r="A52" s="3" t="s">
        <v>124</v>
      </c>
      <c r="B52" s="4">
        <v>975560</v>
      </c>
      <c r="C52" s="4">
        <v>1133620</v>
      </c>
      <c r="D52" s="4">
        <v>1037491</v>
      </c>
      <c r="E52" s="4">
        <v>712516</v>
      </c>
      <c r="F52" s="4">
        <v>827184</v>
      </c>
      <c r="G52" s="4">
        <v>902077</v>
      </c>
      <c r="H52" s="4">
        <v>991504</v>
      </c>
      <c r="I52" s="4">
        <v>912482</v>
      </c>
      <c r="J52" s="4">
        <v>1148762</v>
      </c>
      <c r="K52" s="4">
        <v>996339</v>
      </c>
      <c r="L52" s="4">
        <v>1201076</v>
      </c>
      <c r="M52" s="4">
        <v>1155811</v>
      </c>
      <c r="N52" s="4">
        <v>797482</v>
      </c>
      <c r="O52" s="4">
        <v>1512645</v>
      </c>
      <c r="P52" s="4">
        <v>1041950</v>
      </c>
      <c r="Q52" s="4">
        <v>998281</v>
      </c>
      <c r="R52" s="4">
        <v>1075182</v>
      </c>
      <c r="S52" s="4">
        <v>875076</v>
      </c>
      <c r="T52" s="4">
        <v>702504</v>
      </c>
      <c r="U52" s="4">
        <v>1065159</v>
      </c>
      <c r="V52" s="4">
        <v>974568</v>
      </c>
      <c r="W52" s="4">
        <v>1029741</v>
      </c>
      <c r="X52" s="4">
        <v>1031687</v>
      </c>
      <c r="Y52" s="4">
        <v>1188625</v>
      </c>
      <c r="Z52" s="4">
        <v>868650</v>
      </c>
      <c r="AA52" s="4">
        <v>937917</v>
      </c>
      <c r="AB52" s="4">
        <v>882373</v>
      </c>
      <c r="AC52" s="4">
        <v>1010856</v>
      </c>
      <c r="AD52" s="4">
        <v>1114928</v>
      </c>
      <c r="AE52" s="4">
        <v>1249242</v>
      </c>
      <c r="AF52" s="14">
        <v>2.8</v>
      </c>
      <c r="AG52" s="14">
        <v>2.2999999999999998</v>
      </c>
      <c r="AH52" s="14">
        <v>4.5</v>
      </c>
    </row>
    <row r="53" spans="1:34" s="46" customFormat="1" x14ac:dyDescent="0.25">
      <c r="A53" s="43" t="s">
        <v>29</v>
      </c>
      <c r="B53" s="44">
        <v>15406573</v>
      </c>
      <c r="C53" s="44">
        <v>18385821</v>
      </c>
      <c r="D53" s="44">
        <v>22152558</v>
      </c>
      <c r="E53" s="44">
        <v>21143936</v>
      </c>
      <c r="F53" s="44">
        <v>21007411</v>
      </c>
      <c r="G53" s="44">
        <v>18497715</v>
      </c>
      <c r="H53" s="44">
        <v>21256887</v>
      </c>
      <c r="I53" s="44">
        <v>24672381</v>
      </c>
      <c r="J53" s="44">
        <v>25939672</v>
      </c>
      <c r="K53" s="44">
        <v>25581752</v>
      </c>
      <c r="L53" s="44">
        <v>20987836</v>
      </c>
      <c r="M53" s="44">
        <v>21514434</v>
      </c>
      <c r="N53" s="44">
        <v>24925043</v>
      </c>
      <c r="O53" s="44">
        <v>23306676</v>
      </c>
      <c r="P53" s="44">
        <v>20369467</v>
      </c>
      <c r="Q53" s="44">
        <v>20971721</v>
      </c>
      <c r="R53" s="44">
        <v>22423931</v>
      </c>
      <c r="S53" s="44">
        <v>15868975</v>
      </c>
      <c r="T53" s="44">
        <v>11697009</v>
      </c>
      <c r="U53" s="44">
        <v>10707072</v>
      </c>
      <c r="V53" s="44">
        <v>11104400</v>
      </c>
      <c r="W53" s="44">
        <v>11621828</v>
      </c>
      <c r="X53" s="44">
        <v>13626171</v>
      </c>
      <c r="Y53" s="44">
        <v>11929508</v>
      </c>
      <c r="Z53" s="44">
        <v>14235010</v>
      </c>
      <c r="AA53" s="44">
        <v>11319676</v>
      </c>
      <c r="AB53" s="44">
        <v>9050108</v>
      </c>
      <c r="AC53" s="44">
        <v>8479397</v>
      </c>
      <c r="AD53" s="44">
        <v>6329863</v>
      </c>
      <c r="AE53" s="44">
        <v>6132702</v>
      </c>
      <c r="AF53" s="45">
        <v>27.7</v>
      </c>
      <c r="AG53" s="45">
        <v>59.8</v>
      </c>
      <c r="AH53" s="45">
        <v>71.599999999999994</v>
      </c>
    </row>
    <row r="54" spans="1:34" x14ac:dyDescent="0.25">
      <c r="A54" s="5" t="s">
        <v>125</v>
      </c>
      <c r="B54" s="6">
        <v>14322084</v>
      </c>
      <c r="C54" s="6">
        <v>17455946</v>
      </c>
      <c r="D54" s="6">
        <v>21264070</v>
      </c>
      <c r="E54" s="6">
        <v>20224287</v>
      </c>
      <c r="F54" s="6">
        <v>20060976</v>
      </c>
      <c r="G54" s="6">
        <v>17626030</v>
      </c>
      <c r="H54" s="6">
        <v>20217652</v>
      </c>
      <c r="I54" s="6">
        <v>23586564</v>
      </c>
      <c r="J54" s="6">
        <v>24968662</v>
      </c>
      <c r="K54" s="6">
        <v>24555937</v>
      </c>
      <c r="L54" s="6">
        <v>20142991</v>
      </c>
      <c r="M54" s="6">
        <v>20531029</v>
      </c>
      <c r="N54" s="6"/>
      <c r="O54" s="6" t="s">
        <v>122</v>
      </c>
      <c r="P54" s="6" t="s">
        <v>122</v>
      </c>
      <c r="Q54" s="6" t="s">
        <v>122</v>
      </c>
      <c r="R54" s="6" t="s">
        <v>122</v>
      </c>
      <c r="S54" s="6" t="s">
        <v>122</v>
      </c>
      <c r="T54" s="6" t="s">
        <v>122</v>
      </c>
      <c r="U54" s="6" t="s">
        <v>122</v>
      </c>
      <c r="V54" s="6" t="s">
        <v>122</v>
      </c>
      <c r="W54" s="6" t="s">
        <v>122</v>
      </c>
      <c r="X54" s="6" t="s">
        <v>122</v>
      </c>
      <c r="Y54" s="6" t="s">
        <v>122</v>
      </c>
      <c r="Z54" s="6" t="s">
        <v>122</v>
      </c>
      <c r="AA54" s="6" t="s">
        <v>122</v>
      </c>
      <c r="AB54" s="6" t="s">
        <v>122</v>
      </c>
      <c r="AC54" s="6" t="s">
        <v>122</v>
      </c>
      <c r="AD54" s="6" t="s">
        <v>122</v>
      </c>
      <c r="AE54" s="6" t="s">
        <v>122</v>
      </c>
      <c r="AF54" s="8" t="s">
        <v>122</v>
      </c>
      <c r="AG54" s="8">
        <v>57.4</v>
      </c>
      <c r="AH54" s="8">
        <v>66.599999999999994</v>
      </c>
    </row>
    <row r="55" spans="1:34" x14ac:dyDescent="0.25">
      <c r="A55" s="5" t="s">
        <v>126</v>
      </c>
      <c r="B55" s="6">
        <v>791573</v>
      </c>
      <c r="C55" s="6">
        <v>623470</v>
      </c>
      <c r="D55" s="6">
        <v>523947</v>
      </c>
      <c r="E55" s="6">
        <v>546161</v>
      </c>
      <c r="F55" s="6">
        <v>467178</v>
      </c>
      <c r="G55" s="6">
        <v>507129</v>
      </c>
      <c r="H55" s="6">
        <v>426733</v>
      </c>
      <c r="I55" s="6">
        <v>397682</v>
      </c>
      <c r="J55" s="6">
        <v>392511</v>
      </c>
      <c r="K55" s="6">
        <v>392991</v>
      </c>
      <c r="L55" s="6">
        <v>390571</v>
      </c>
      <c r="M55" s="6">
        <v>356587</v>
      </c>
      <c r="N55" s="6" t="s">
        <v>122</v>
      </c>
      <c r="O55" s="6" t="s">
        <v>122</v>
      </c>
      <c r="P55" s="6" t="s">
        <v>122</v>
      </c>
      <c r="Q55" s="6" t="s">
        <v>122</v>
      </c>
      <c r="R55" s="6" t="s">
        <v>122</v>
      </c>
      <c r="S55" s="6" t="s">
        <v>122</v>
      </c>
      <c r="T55" s="6" t="s">
        <v>122</v>
      </c>
      <c r="U55" s="6" t="s">
        <v>122</v>
      </c>
      <c r="V55" s="6" t="s">
        <v>122</v>
      </c>
      <c r="W55" s="6" t="s">
        <v>122</v>
      </c>
      <c r="X55" s="6" t="s">
        <v>122</v>
      </c>
      <c r="Y55" s="6" t="s">
        <v>122</v>
      </c>
      <c r="Z55" s="6" t="s">
        <v>122</v>
      </c>
      <c r="AA55" s="6" t="s">
        <v>122</v>
      </c>
      <c r="AB55" s="6" t="s">
        <v>122</v>
      </c>
      <c r="AC55" s="6" t="s">
        <v>122</v>
      </c>
      <c r="AD55" s="6" t="s">
        <v>122</v>
      </c>
      <c r="AE55" s="6" t="s">
        <v>122</v>
      </c>
      <c r="AF55" s="8" t="s">
        <v>122</v>
      </c>
      <c r="AG55" s="8">
        <v>0.9</v>
      </c>
      <c r="AH55" s="8">
        <v>3.7</v>
      </c>
    </row>
    <row r="56" spans="1:34" x14ac:dyDescent="0.25">
      <c r="A56" s="5" t="s">
        <v>127</v>
      </c>
      <c r="B56" s="6">
        <v>39319</v>
      </c>
      <c r="C56" s="6">
        <v>36255</v>
      </c>
      <c r="D56" s="6">
        <v>62796</v>
      </c>
      <c r="E56" s="6">
        <v>49601</v>
      </c>
      <c r="F56" s="6">
        <v>53685</v>
      </c>
      <c r="G56" s="6">
        <v>55016</v>
      </c>
      <c r="H56" s="6">
        <v>42225</v>
      </c>
      <c r="I56" s="6">
        <v>40778</v>
      </c>
      <c r="J56" s="6">
        <v>47053</v>
      </c>
      <c r="K56" s="6">
        <v>74149</v>
      </c>
      <c r="L56" s="6">
        <v>71134</v>
      </c>
      <c r="M56" s="6">
        <v>71982</v>
      </c>
      <c r="N56" s="6" t="s">
        <v>122</v>
      </c>
      <c r="O56" s="6" t="s">
        <v>122</v>
      </c>
      <c r="P56" s="6" t="s">
        <v>122</v>
      </c>
      <c r="Q56" s="6" t="s">
        <v>122</v>
      </c>
      <c r="R56" s="6" t="s">
        <v>122</v>
      </c>
      <c r="S56" s="6" t="s">
        <v>122</v>
      </c>
      <c r="T56" s="6" t="s">
        <v>122</v>
      </c>
      <c r="U56" s="6" t="s">
        <v>122</v>
      </c>
      <c r="V56" s="6" t="s">
        <v>122</v>
      </c>
      <c r="W56" s="6" t="s">
        <v>122</v>
      </c>
      <c r="X56" s="6" t="s">
        <v>122</v>
      </c>
      <c r="Y56" s="6" t="s">
        <v>122</v>
      </c>
      <c r="Z56" s="6" t="s">
        <v>122</v>
      </c>
      <c r="AA56" s="6" t="s">
        <v>122</v>
      </c>
      <c r="AB56" s="6" t="s">
        <v>122</v>
      </c>
      <c r="AC56" s="6" t="s">
        <v>122</v>
      </c>
      <c r="AD56" s="6" t="s">
        <v>122</v>
      </c>
      <c r="AE56" s="6" t="s">
        <v>122</v>
      </c>
      <c r="AF56" s="8" t="s">
        <v>122</v>
      </c>
      <c r="AG56" s="8">
        <v>0.2</v>
      </c>
      <c r="AH56" s="8">
        <v>0.2</v>
      </c>
    </row>
    <row r="57" spans="1:34" x14ac:dyDescent="0.25">
      <c r="A57" s="5" t="s">
        <v>137</v>
      </c>
      <c r="B57" s="6">
        <v>588</v>
      </c>
      <c r="C57" s="6" t="s">
        <v>122</v>
      </c>
      <c r="D57" s="6" t="s">
        <v>122</v>
      </c>
      <c r="E57" s="6" t="s">
        <v>122</v>
      </c>
      <c r="F57" s="6" t="s">
        <v>122</v>
      </c>
      <c r="G57" s="6" t="s">
        <v>122</v>
      </c>
      <c r="H57" s="6" t="s">
        <v>122</v>
      </c>
      <c r="I57" s="6" t="s">
        <v>122</v>
      </c>
      <c r="J57" s="6" t="s">
        <v>122</v>
      </c>
      <c r="K57" s="6" t="s">
        <v>122</v>
      </c>
      <c r="L57" s="6" t="s">
        <v>122</v>
      </c>
      <c r="M57" s="6" t="s">
        <v>122</v>
      </c>
      <c r="N57" s="6" t="s">
        <v>122</v>
      </c>
      <c r="O57" s="6" t="s">
        <v>122</v>
      </c>
      <c r="P57" s="6" t="s">
        <v>122</v>
      </c>
      <c r="Q57" s="6" t="s">
        <v>122</v>
      </c>
      <c r="R57" s="6" t="s">
        <v>122</v>
      </c>
      <c r="S57" s="6" t="s">
        <v>122</v>
      </c>
      <c r="T57" s="6" t="s">
        <v>122</v>
      </c>
      <c r="U57" s="6" t="s">
        <v>122</v>
      </c>
      <c r="V57" s="6" t="s">
        <v>122</v>
      </c>
      <c r="W57" s="6" t="s">
        <v>122</v>
      </c>
      <c r="X57" s="6" t="s">
        <v>122</v>
      </c>
      <c r="Y57" s="6" t="s">
        <v>122</v>
      </c>
      <c r="Z57" s="6" t="s">
        <v>122</v>
      </c>
      <c r="AA57" s="6" t="s">
        <v>122</v>
      </c>
      <c r="AB57" s="6" t="s">
        <v>122</v>
      </c>
      <c r="AC57" s="6" t="s">
        <v>122</v>
      </c>
      <c r="AD57" s="6" t="s">
        <v>122</v>
      </c>
      <c r="AE57" s="6" t="s">
        <v>122</v>
      </c>
      <c r="AF57" s="8" t="s">
        <v>122</v>
      </c>
      <c r="AG57" s="8" t="s">
        <v>122</v>
      </c>
      <c r="AH57" s="8">
        <v>0</v>
      </c>
    </row>
    <row r="58" spans="1:34" x14ac:dyDescent="0.25">
      <c r="A58" s="5" t="s">
        <v>128</v>
      </c>
      <c r="B58" s="6">
        <v>253009</v>
      </c>
      <c r="C58" s="6">
        <v>270150</v>
      </c>
      <c r="D58" s="6">
        <v>301746</v>
      </c>
      <c r="E58" s="6">
        <v>323887</v>
      </c>
      <c r="F58" s="6">
        <v>425572</v>
      </c>
      <c r="G58" s="6">
        <v>309540</v>
      </c>
      <c r="H58" s="6">
        <v>570277</v>
      </c>
      <c r="I58" s="6">
        <v>647356</v>
      </c>
      <c r="J58" s="6">
        <v>531446</v>
      </c>
      <c r="K58" s="6">
        <v>558674</v>
      </c>
      <c r="L58" s="6">
        <v>383140</v>
      </c>
      <c r="M58" s="6">
        <v>554837</v>
      </c>
      <c r="N58" s="6" t="s">
        <v>122</v>
      </c>
      <c r="O58" s="6" t="s">
        <v>122</v>
      </c>
      <c r="P58" s="6" t="s">
        <v>122</v>
      </c>
      <c r="Q58" s="6" t="s">
        <v>122</v>
      </c>
      <c r="R58" s="6" t="s">
        <v>122</v>
      </c>
      <c r="S58" s="6" t="s">
        <v>122</v>
      </c>
      <c r="T58" s="6" t="s">
        <v>122</v>
      </c>
      <c r="U58" s="6" t="s">
        <v>122</v>
      </c>
      <c r="V58" s="6" t="s">
        <v>122</v>
      </c>
      <c r="W58" s="6" t="s">
        <v>122</v>
      </c>
      <c r="X58" s="6" t="s">
        <v>122</v>
      </c>
      <c r="Y58" s="6" t="s">
        <v>122</v>
      </c>
      <c r="Z58" s="6" t="s">
        <v>122</v>
      </c>
      <c r="AA58" s="6" t="s">
        <v>122</v>
      </c>
      <c r="AB58" s="6" t="s">
        <v>122</v>
      </c>
      <c r="AC58" s="6" t="s">
        <v>122</v>
      </c>
      <c r="AD58" s="6" t="s">
        <v>122</v>
      </c>
      <c r="AE58" s="6" t="s">
        <v>122</v>
      </c>
      <c r="AF58" s="8" t="s">
        <v>122</v>
      </c>
      <c r="AG58" s="8">
        <v>1.3</v>
      </c>
      <c r="AH58" s="8">
        <v>1.2</v>
      </c>
    </row>
    <row r="59" spans="1:34" x14ac:dyDescent="0.25">
      <c r="A59" s="3" t="s">
        <v>55</v>
      </c>
      <c r="B59" s="4">
        <v>2177204</v>
      </c>
      <c r="C59" s="4">
        <v>4441563</v>
      </c>
      <c r="D59" s="4">
        <v>5047170</v>
      </c>
      <c r="E59" s="4">
        <v>5414318</v>
      </c>
      <c r="F59" s="4">
        <v>4994806</v>
      </c>
      <c r="G59" s="4">
        <v>5769154</v>
      </c>
      <c r="H59" s="4">
        <v>4330643</v>
      </c>
      <c r="I59" s="4">
        <v>5859540</v>
      </c>
      <c r="J59" s="4">
        <v>5085220</v>
      </c>
      <c r="K59" s="4">
        <v>5917813</v>
      </c>
      <c r="L59" s="4">
        <v>5396021</v>
      </c>
      <c r="M59" s="4">
        <v>5868639</v>
      </c>
      <c r="N59" s="4">
        <v>5119789</v>
      </c>
      <c r="O59" s="4">
        <v>5829658</v>
      </c>
      <c r="P59" s="4">
        <v>5475057</v>
      </c>
      <c r="Q59" s="4">
        <v>5938600</v>
      </c>
      <c r="R59" s="4">
        <v>4977955</v>
      </c>
      <c r="S59" s="4">
        <v>5768766</v>
      </c>
      <c r="T59" s="4">
        <v>5144033</v>
      </c>
      <c r="U59" s="4">
        <v>5512255</v>
      </c>
      <c r="V59" s="4">
        <v>4518426</v>
      </c>
      <c r="W59" s="4">
        <v>5698414</v>
      </c>
      <c r="X59" s="4">
        <v>4310431</v>
      </c>
      <c r="Y59" s="4">
        <v>5324341</v>
      </c>
      <c r="Z59" s="4">
        <v>4485845</v>
      </c>
      <c r="AA59" s="4">
        <v>3858569</v>
      </c>
      <c r="AB59" s="4">
        <v>4338685</v>
      </c>
      <c r="AC59" s="4">
        <v>4741968</v>
      </c>
      <c r="AD59" s="4">
        <v>4416611</v>
      </c>
      <c r="AE59" s="4">
        <v>5069620</v>
      </c>
      <c r="AF59" s="14">
        <v>14.2</v>
      </c>
      <c r="AG59" s="14">
        <v>13.8</v>
      </c>
      <c r="AH59" s="14">
        <v>10.1</v>
      </c>
    </row>
    <row r="60" spans="1:34" x14ac:dyDescent="0.25">
      <c r="A60" s="3" t="s">
        <v>60</v>
      </c>
      <c r="B60" s="4">
        <v>912110</v>
      </c>
      <c r="C60" s="4">
        <v>846643</v>
      </c>
      <c r="D60" s="4">
        <v>826724</v>
      </c>
      <c r="E60" s="4">
        <v>857935</v>
      </c>
      <c r="F60" s="4">
        <v>867806</v>
      </c>
      <c r="G60" s="4">
        <v>878130</v>
      </c>
      <c r="H60" s="4">
        <v>875926</v>
      </c>
      <c r="I60" s="4">
        <v>877309</v>
      </c>
      <c r="J60" s="4">
        <v>859514</v>
      </c>
      <c r="K60" s="4">
        <v>770629</v>
      </c>
      <c r="L60" s="4">
        <v>760909</v>
      </c>
      <c r="M60" s="4">
        <v>772928</v>
      </c>
      <c r="N60" s="4">
        <v>748033</v>
      </c>
      <c r="O60" s="4">
        <v>782278</v>
      </c>
      <c r="P60" s="4">
        <v>772307</v>
      </c>
      <c r="Q60" s="4">
        <v>800786</v>
      </c>
      <c r="R60" s="4">
        <v>810235</v>
      </c>
      <c r="S60" s="4">
        <v>782504</v>
      </c>
      <c r="T60" s="4">
        <v>770549</v>
      </c>
      <c r="U60" s="4">
        <v>223</v>
      </c>
      <c r="V60" s="4">
        <v>483</v>
      </c>
      <c r="W60" s="4">
        <v>1579</v>
      </c>
      <c r="X60" s="4">
        <v>576</v>
      </c>
      <c r="Y60" s="4">
        <v>521</v>
      </c>
      <c r="Z60" s="4">
        <v>868</v>
      </c>
      <c r="AA60" s="4">
        <v>989</v>
      </c>
      <c r="AB60" s="4">
        <v>404</v>
      </c>
      <c r="AC60" s="4">
        <v>384</v>
      </c>
      <c r="AD60" s="4">
        <v>488</v>
      </c>
      <c r="AE60" s="4">
        <v>0</v>
      </c>
      <c r="AF60" s="14">
        <v>0</v>
      </c>
      <c r="AG60" s="14">
        <v>1.8</v>
      </c>
      <c r="AH60" s="14">
        <v>4.2</v>
      </c>
    </row>
    <row r="61" spans="1:34" x14ac:dyDescent="0.25">
      <c r="A61" s="3" t="s">
        <v>138</v>
      </c>
      <c r="B61" s="4">
        <v>912118</v>
      </c>
      <c r="C61" s="4">
        <v>1062196</v>
      </c>
      <c r="D61" s="4">
        <v>1029589</v>
      </c>
      <c r="E61" s="4">
        <v>1075330</v>
      </c>
      <c r="F61" s="4">
        <v>1047103</v>
      </c>
      <c r="G61" s="4">
        <v>1073422</v>
      </c>
      <c r="H61" s="4">
        <v>1060541</v>
      </c>
      <c r="I61" s="4">
        <v>1056204</v>
      </c>
      <c r="J61" s="4">
        <v>1039130</v>
      </c>
      <c r="K61" s="4">
        <v>1125326</v>
      </c>
      <c r="L61" s="4">
        <v>1107875</v>
      </c>
      <c r="M61" s="4">
        <v>1129046</v>
      </c>
      <c r="N61" s="4">
        <v>1121067</v>
      </c>
      <c r="O61" s="4">
        <v>1153571</v>
      </c>
      <c r="P61" s="4">
        <v>1138288</v>
      </c>
      <c r="Q61" s="4">
        <v>1115565</v>
      </c>
      <c r="R61" s="4">
        <v>1133589</v>
      </c>
      <c r="S61" s="4">
        <v>1165455</v>
      </c>
      <c r="T61" s="4">
        <v>1183021</v>
      </c>
      <c r="U61" s="4">
        <v>2074488</v>
      </c>
      <c r="V61" s="4">
        <v>1937637</v>
      </c>
      <c r="W61" s="4">
        <v>1935486</v>
      </c>
      <c r="X61" s="4">
        <v>2011054</v>
      </c>
      <c r="Y61" s="4">
        <v>1933454</v>
      </c>
      <c r="Z61" s="4">
        <v>1884926</v>
      </c>
      <c r="AA61" s="4">
        <v>1932897</v>
      </c>
      <c r="AB61" s="4">
        <v>1858595</v>
      </c>
      <c r="AC61" s="4">
        <v>1681506</v>
      </c>
      <c r="AD61" s="4">
        <v>1634162</v>
      </c>
      <c r="AE61" s="4">
        <v>1560515</v>
      </c>
      <c r="AF61" s="14">
        <v>5.4</v>
      </c>
      <c r="AG61" s="14">
        <v>2.6</v>
      </c>
      <c r="AH61" s="14">
        <v>4.2</v>
      </c>
    </row>
    <row r="62" spans="1:34" s="46" customFormat="1" x14ac:dyDescent="0.25">
      <c r="A62" s="43" t="s">
        <v>32</v>
      </c>
      <c r="B62" s="44">
        <v>103610</v>
      </c>
      <c r="C62" s="44">
        <v>460716</v>
      </c>
      <c r="D62" s="44">
        <v>265507</v>
      </c>
      <c r="E62" s="44">
        <v>422281</v>
      </c>
      <c r="F62" s="44">
        <v>777075</v>
      </c>
      <c r="G62" s="44">
        <v>1004834</v>
      </c>
      <c r="H62" s="44">
        <v>390311</v>
      </c>
      <c r="I62" s="44">
        <v>150398</v>
      </c>
      <c r="J62" s="44">
        <v>196503</v>
      </c>
      <c r="K62" s="44">
        <v>295736</v>
      </c>
      <c r="L62" s="44">
        <v>897078</v>
      </c>
      <c r="M62" s="44">
        <v>2107999</v>
      </c>
      <c r="N62" s="44">
        <v>3051604</v>
      </c>
      <c r="O62" s="44">
        <v>2328246</v>
      </c>
      <c r="P62" s="44">
        <v>7026444</v>
      </c>
      <c r="Q62" s="44">
        <v>7533158</v>
      </c>
      <c r="R62" s="44">
        <v>7459038</v>
      </c>
      <c r="S62" s="44">
        <v>6800295</v>
      </c>
      <c r="T62" s="44">
        <v>8511566</v>
      </c>
      <c r="U62" s="44">
        <v>8762669</v>
      </c>
      <c r="V62" s="44">
        <v>11241950</v>
      </c>
      <c r="W62" s="44">
        <v>14534366</v>
      </c>
      <c r="X62" s="44">
        <v>11812418</v>
      </c>
      <c r="Y62" s="44">
        <v>6516882</v>
      </c>
      <c r="Z62" s="44">
        <v>6151495</v>
      </c>
      <c r="AA62" s="44">
        <v>10098641</v>
      </c>
      <c r="AB62" s="44">
        <v>11591851</v>
      </c>
      <c r="AC62" s="44">
        <v>13726316</v>
      </c>
      <c r="AD62" s="44">
        <v>16160623</v>
      </c>
      <c r="AE62" s="44">
        <v>15102623</v>
      </c>
      <c r="AF62" s="45">
        <v>22.6</v>
      </c>
      <c r="AG62" s="45">
        <v>0.7</v>
      </c>
      <c r="AH62" s="45">
        <v>0.5</v>
      </c>
    </row>
    <row r="63" spans="1:34" x14ac:dyDescent="0.25">
      <c r="A63" s="5" t="s">
        <v>129</v>
      </c>
      <c r="B63" s="6">
        <v>32572</v>
      </c>
      <c r="C63" s="6">
        <v>34783</v>
      </c>
      <c r="D63" s="6">
        <v>36439</v>
      </c>
      <c r="E63" s="6">
        <v>18988</v>
      </c>
      <c r="F63" s="6">
        <v>27454</v>
      </c>
      <c r="G63" s="6">
        <v>44759</v>
      </c>
      <c r="H63" s="6">
        <v>16687</v>
      </c>
      <c r="I63" s="6">
        <v>11025</v>
      </c>
      <c r="J63" s="6">
        <v>19171</v>
      </c>
      <c r="K63" s="6">
        <v>49697</v>
      </c>
      <c r="L63" s="6">
        <v>27919</v>
      </c>
      <c r="M63" s="6">
        <v>30354</v>
      </c>
      <c r="N63" s="6" t="s">
        <v>122</v>
      </c>
      <c r="O63" s="6" t="s">
        <v>122</v>
      </c>
      <c r="P63" s="6" t="s">
        <v>122</v>
      </c>
      <c r="Q63" s="6" t="s">
        <v>122</v>
      </c>
      <c r="R63" s="6" t="s">
        <v>122</v>
      </c>
      <c r="S63" s="6" t="s">
        <v>122</v>
      </c>
      <c r="T63" s="6" t="s">
        <v>122</v>
      </c>
      <c r="U63" s="6" t="s">
        <v>122</v>
      </c>
      <c r="V63" s="6" t="s">
        <v>122</v>
      </c>
      <c r="W63" s="6" t="s">
        <v>122</v>
      </c>
      <c r="X63" s="6" t="s">
        <v>122</v>
      </c>
      <c r="Y63" s="6" t="s">
        <v>122</v>
      </c>
      <c r="Z63" s="6" t="s">
        <v>122</v>
      </c>
      <c r="AA63" s="6" t="s">
        <v>122</v>
      </c>
      <c r="AB63" s="6" t="s">
        <v>122</v>
      </c>
      <c r="AC63" s="6" t="s">
        <v>122</v>
      </c>
      <c r="AD63" s="6" t="s">
        <v>122</v>
      </c>
      <c r="AE63" s="6" t="s">
        <v>122</v>
      </c>
      <c r="AF63" s="8" t="s">
        <v>122</v>
      </c>
      <c r="AG63" s="8">
        <v>0.1</v>
      </c>
      <c r="AH63" s="8">
        <v>0.2</v>
      </c>
    </row>
    <row r="64" spans="1:34" x14ac:dyDescent="0.25">
      <c r="A64" s="5" t="s">
        <v>130</v>
      </c>
      <c r="B64" s="6">
        <v>6127</v>
      </c>
      <c r="C64" s="6">
        <v>9150</v>
      </c>
      <c r="D64" s="6">
        <v>5395</v>
      </c>
      <c r="E64" s="6">
        <v>8378</v>
      </c>
      <c r="F64" s="6">
        <v>13867</v>
      </c>
      <c r="G64" s="6">
        <v>25744</v>
      </c>
      <c r="H64" s="6">
        <v>27207</v>
      </c>
      <c r="I64" s="6">
        <v>30427</v>
      </c>
      <c r="J64" s="6">
        <v>20204</v>
      </c>
      <c r="K64" s="6">
        <v>19156</v>
      </c>
      <c r="L64" s="6">
        <v>25128</v>
      </c>
      <c r="M64" s="6">
        <v>12397</v>
      </c>
      <c r="N64" s="6" t="s">
        <v>122</v>
      </c>
      <c r="O64" s="6" t="s">
        <v>122</v>
      </c>
      <c r="P64" s="6" t="s">
        <v>122</v>
      </c>
      <c r="Q64" s="6" t="s">
        <v>122</v>
      </c>
      <c r="R64" s="6" t="s">
        <v>122</v>
      </c>
      <c r="S64" s="6" t="s">
        <v>122</v>
      </c>
      <c r="T64" s="6" t="s">
        <v>122</v>
      </c>
      <c r="U64" s="6" t="s">
        <v>122</v>
      </c>
      <c r="V64" s="6" t="s">
        <v>122</v>
      </c>
      <c r="W64" s="6" t="s">
        <v>122</v>
      </c>
      <c r="X64" s="6" t="s">
        <v>122</v>
      </c>
      <c r="Y64" s="6" t="s">
        <v>122</v>
      </c>
      <c r="Z64" s="6" t="s">
        <v>122</v>
      </c>
      <c r="AA64" s="6" t="s">
        <v>122</v>
      </c>
      <c r="AB64" s="6" t="s">
        <v>122</v>
      </c>
      <c r="AC64" s="6" t="s">
        <v>122</v>
      </c>
      <c r="AD64" s="6" t="s">
        <v>122</v>
      </c>
      <c r="AE64" s="6" t="s">
        <v>122</v>
      </c>
      <c r="AF64" s="8" t="s">
        <v>122</v>
      </c>
      <c r="AG64" s="8">
        <v>0</v>
      </c>
      <c r="AH64" s="8">
        <v>0</v>
      </c>
    </row>
    <row r="65" spans="1:34" x14ac:dyDescent="0.25">
      <c r="A65" s="5" t="s">
        <v>131</v>
      </c>
      <c r="B65" s="6">
        <v>8001</v>
      </c>
      <c r="C65" s="6">
        <v>148890</v>
      </c>
      <c r="D65" s="6">
        <v>68739</v>
      </c>
      <c r="E65" s="6">
        <v>142281</v>
      </c>
      <c r="F65" s="6">
        <v>191282</v>
      </c>
      <c r="G65" s="6">
        <v>228516</v>
      </c>
      <c r="H65" s="6">
        <v>121781</v>
      </c>
      <c r="I65" s="6">
        <v>32720</v>
      </c>
      <c r="J65" s="6">
        <v>46696</v>
      </c>
      <c r="K65" s="6">
        <v>28859</v>
      </c>
      <c r="L65" s="6">
        <v>38876</v>
      </c>
      <c r="M65" s="6">
        <v>54642</v>
      </c>
      <c r="N65" s="6" t="s">
        <v>122</v>
      </c>
      <c r="O65" s="6" t="s">
        <v>122</v>
      </c>
      <c r="P65" s="6" t="s">
        <v>122</v>
      </c>
      <c r="Q65" s="6" t="s">
        <v>122</v>
      </c>
      <c r="R65" s="6" t="s">
        <v>122</v>
      </c>
      <c r="S65" s="6" t="s">
        <v>122</v>
      </c>
      <c r="T65" s="6" t="s">
        <v>122</v>
      </c>
      <c r="U65" s="6" t="s">
        <v>122</v>
      </c>
      <c r="V65" s="6" t="s">
        <v>122</v>
      </c>
      <c r="W65" s="6" t="s">
        <v>122</v>
      </c>
      <c r="X65" s="6" t="s">
        <v>122</v>
      </c>
      <c r="Y65" s="6" t="s">
        <v>122</v>
      </c>
      <c r="Z65" s="6" t="s">
        <v>122</v>
      </c>
      <c r="AA65" s="6" t="s">
        <v>122</v>
      </c>
      <c r="AB65" s="6" t="s">
        <v>122</v>
      </c>
      <c r="AC65" s="6" t="s">
        <v>122</v>
      </c>
      <c r="AD65" s="6" t="s">
        <v>122</v>
      </c>
      <c r="AE65" s="6" t="s">
        <v>122</v>
      </c>
      <c r="AF65" s="8" t="s">
        <v>122</v>
      </c>
      <c r="AG65" s="8">
        <v>0.1</v>
      </c>
      <c r="AH65" s="8">
        <v>0</v>
      </c>
    </row>
    <row r="66" spans="1:34" x14ac:dyDescent="0.25">
      <c r="A66" s="5" t="s">
        <v>132</v>
      </c>
      <c r="B66" s="6">
        <v>56910</v>
      </c>
      <c r="C66" s="6">
        <v>267893</v>
      </c>
      <c r="D66" s="6">
        <v>154934</v>
      </c>
      <c r="E66" s="6">
        <v>252634</v>
      </c>
      <c r="F66" s="6">
        <v>544473</v>
      </c>
      <c r="G66" s="6">
        <v>705814</v>
      </c>
      <c r="H66" s="6">
        <v>224636</v>
      </c>
      <c r="I66" s="6">
        <v>76226</v>
      </c>
      <c r="J66" s="6">
        <v>110432</v>
      </c>
      <c r="K66" s="6">
        <v>198025</v>
      </c>
      <c r="L66" s="6">
        <v>805156</v>
      </c>
      <c r="M66" s="6">
        <v>2010606</v>
      </c>
      <c r="N66" s="6" t="s">
        <v>122</v>
      </c>
      <c r="O66" s="6" t="s">
        <v>122</v>
      </c>
      <c r="P66" s="6" t="s">
        <v>122</v>
      </c>
      <c r="Q66" s="6" t="s">
        <v>122</v>
      </c>
      <c r="R66" s="6" t="s">
        <v>122</v>
      </c>
      <c r="S66" s="6" t="s">
        <v>122</v>
      </c>
      <c r="T66" s="6" t="s">
        <v>122</v>
      </c>
      <c r="U66" s="6" t="s">
        <v>122</v>
      </c>
      <c r="V66" s="6" t="s">
        <v>122</v>
      </c>
      <c r="W66" s="6" t="s">
        <v>122</v>
      </c>
      <c r="X66" s="6" t="s">
        <v>122</v>
      </c>
      <c r="Y66" s="6" t="s">
        <v>122</v>
      </c>
      <c r="Z66" s="6" t="s">
        <v>122</v>
      </c>
      <c r="AA66" s="6" t="s">
        <v>122</v>
      </c>
      <c r="AB66" s="6" t="s">
        <v>122</v>
      </c>
      <c r="AC66" s="6" t="s">
        <v>122</v>
      </c>
      <c r="AD66" s="6" t="s">
        <v>122</v>
      </c>
      <c r="AE66" s="6" t="s">
        <v>122</v>
      </c>
      <c r="AF66" s="8" t="s">
        <v>122</v>
      </c>
      <c r="AG66" s="8">
        <v>0.5</v>
      </c>
      <c r="AH66" s="8">
        <v>0.3</v>
      </c>
    </row>
    <row r="67" spans="1:34" x14ac:dyDescent="0.25">
      <c r="A67" s="3" t="s">
        <v>35</v>
      </c>
      <c r="B67" s="4">
        <v>-436378</v>
      </c>
      <c r="C67" s="4">
        <v>-463783</v>
      </c>
      <c r="D67" s="4">
        <v>-443012</v>
      </c>
      <c r="E67" s="4">
        <v>-500450</v>
      </c>
      <c r="F67" s="4">
        <v>-473881</v>
      </c>
      <c r="G67" s="4">
        <v>-458158</v>
      </c>
      <c r="H67" s="4">
        <v>-367906</v>
      </c>
      <c r="I67" s="4">
        <v>-307545</v>
      </c>
      <c r="J67" s="4">
        <v>-440231</v>
      </c>
      <c r="K67" s="4">
        <v>-337069</v>
      </c>
      <c r="L67" s="4">
        <v>-533636</v>
      </c>
      <c r="M67" s="4">
        <v>-798400</v>
      </c>
      <c r="N67" s="4">
        <v>-830547</v>
      </c>
      <c r="O67" s="4">
        <v>-578898</v>
      </c>
      <c r="P67" s="4">
        <v>-461643</v>
      </c>
      <c r="Q67" s="4">
        <v>-498326</v>
      </c>
      <c r="R67" s="4">
        <v>-510929</v>
      </c>
      <c r="S67" s="4">
        <v>-842801</v>
      </c>
      <c r="T67" s="4">
        <v>-711349</v>
      </c>
      <c r="U67" s="4">
        <v>-700364</v>
      </c>
      <c r="V67" s="4">
        <v>-469367</v>
      </c>
      <c r="W67" s="4">
        <v>-455585</v>
      </c>
      <c r="X67" s="4">
        <v>-488178</v>
      </c>
      <c r="Y67" s="4">
        <v>-657967</v>
      </c>
      <c r="Z67" s="4">
        <v>-806203</v>
      </c>
      <c r="AA67" s="4">
        <v>-646096</v>
      </c>
      <c r="AB67" s="4">
        <v>-678809</v>
      </c>
      <c r="AC67" s="4">
        <v>-648685</v>
      </c>
      <c r="AD67" s="4">
        <v>-622480</v>
      </c>
      <c r="AE67" s="4">
        <v>-669583</v>
      </c>
      <c r="AF67" s="14">
        <v>-1.8</v>
      </c>
      <c r="AG67" s="14">
        <v>-0.8</v>
      </c>
      <c r="AH67" s="14">
        <v>-2</v>
      </c>
    </row>
    <row r="68" spans="1:34" x14ac:dyDescent="0.25">
      <c r="A68" s="3" t="s">
        <v>133</v>
      </c>
      <c r="B68" s="4">
        <v>1163776</v>
      </c>
      <c r="C68" s="4">
        <v>978311</v>
      </c>
      <c r="D68" s="4">
        <v>788474</v>
      </c>
      <c r="E68" s="4">
        <v>609281</v>
      </c>
      <c r="F68" s="4">
        <v>451366</v>
      </c>
      <c r="G68" s="4">
        <v>306321</v>
      </c>
      <c r="H68" s="4">
        <v>106457</v>
      </c>
      <c r="I68" s="4">
        <v>29614</v>
      </c>
      <c r="J68" s="4">
        <v>4764</v>
      </c>
      <c r="K68" s="4">
        <v>928</v>
      </c>
      <c r="L68" s="4">
        <v>43</v>
      </c>
      <c r="M68" s="4">
        <v>80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14" t="s">
        <v>122</v>
      </c>
      <c r="AG68" s="14">
        <v>0</v>
      </c>
      <c r="AH68" s="14">
        <v>5.4</v>
      </c>
    </row>
    <row r="69" spans="1:34" x14ac:dyDescent="0.25">
      <c r="A69" s="5" t="s">
        <v>134</v>
      </c>
      <c r="B69" s="6">
        <v>1163776</v>
      </c>
      <c r="C69" s="6">
        <v>978311</v>
      </c>
      <c r="D69" s="6">
        <v>788474</v>
      </c>
      <c r="E69" s="6">
        <v>609281</v>
      </c>
      <c r="F69" s="6">
        <v>451366</v>
      </c>
      <c r="G69" s="6">
        <v>304635</v>
      </c>
      <c r="H69" s="6">
        <v>104572</v>
      </c>
      <c r="I69" s="6">
        <v>29614</v>
      </c>
      <c r="J69" s="6">
        <v>4764</v>
      </c>
      <c r="K69" s="6">
        <v>928</v>
      </c>
      <c r="L69" s="6">
        <v>43</v>
      </c>
      <c r="M69" s="6">
        <v>80</v>
      </c>
      <c r="N69" s="6">
        <v>0</v>
      </c>
      <c r="O69" s="6">
        <v>0</v>
      </c>
      <c r="P69" s="6">
        <v>0</v>
      </c>
      <c r="Q69" s="6">
        <v>0</v>
      </c>
      <c r="R69" s="6">
        <v>0</v>
      </c>
      <c r="S69" s="6">
        <v>0</v>
      </c>
      <c r="T69" s="6">
        <v>0</v>
      </c>
      <c r="U69" s="6">
        <v>0</v>
      </c>
      <c r="V69" s="6">
        <v>0</v>
      </c>
      <c r="W69" s="6">
        <v>0</v>
      </c>
      <c r="X69" s="6">
        <v>0</v>
      </c>
      <c r="Y69" s="6">
        <v>0</v>
      </c>
      <c r="Z69" s="6">
        <v>0</v>
      </c>
      <c r="AA69" s="6">
        <v>0</v>
      </c>
      <c r="AB69" s="6">
        <v>0</v>
      </c>
      <c r="AC69" s="6">
        <v>0</v>
      </c>
      <c r="AD69" s="6">
        <v>0</v>
      </c>
      <c r="AE69" s="6">
        <v>0</v>
      </c>
      <c r="AF69" s="8" t="s">
        <v>122</v>
      </c>
      <c r="AG69" s="8">
        <v>0</v>
      </c>
      <c r="AH69" s="8">
        <v>5.4</v>
      </c>
    </row>
    <row r="70" spans="1:34" x14ac:dyDescent="0.25">
      <c r="A70" s="5" t="s">
        <v>143</v>
      </c>
      <c r="B70" s="6" t="s">
        <v>122</v>
      </c>
      <c r="C70" s="6" t="s">
        <v>122</v>
      </c>
      <c r="D70" s="6" t="s">
        <v>122</v>
      </c>
      <c r="E70" s="6" t="s">
        <v>122</v>
      </c>
      <c r="F70" s="6" t="s">
        <v>122</v>
      </c>
      <c r="G70" s="6">
        <v>1686</v>
      </c>
      <c r="H70" s="6">
        <v>1885</v>
      </c>
      <c r="I70" s="6" t="s">
        <v>122</v>
      </c>
      <c r="J70" s="6" t="s">
        <v>122</v>
      </c>
      <c r="K70" s="6" t="s">
        <v>122</v>
      </c>
      <c r="L70" s="6" t="s">
        <v>122</v>
      </c>
      <c r="M70" s="6" t="s">
        <v>122</v>
      </c>
      <c r="N70" s="6"/>
      <c r="O70" s="6"/>
      <c r="P70" s="6"/>
      <c r="Q70" s="6"/>
      <c r="R70" s="6"/>
      <c r="S70" s="6"/>
      <c r="T70" s="6"/>
      <c r="U70" s="6"/>
      <c r="V70" s="6"/>
      <c r="W70" s="6"/>
      <c r="X70" s="6"/>
      <c r="Y70" s="6"/>
      <c r="Z70" s="6"/>
      <c r="AA70" s="6"/>
      <c r="AB70" s="6"/>
      <c r="AC70" s="6"/>
      <c r="AD70" s="6"/>
      <c r="AE70" s="6"/>
      <c r="AF70" s="8" t="s">
        <v>122</v>
      </c>
      <c r="AG70" s="8" t="s">
        <v>122</v>
      </c>
      <c r="AH70" s="8" t="s">
        <v>122</v>
      </c>
    </row>
    <row r="71" spans="1:34" x14ac:dyDescent="0.25">
      <c r="A71" s="3" t="s">
        <v>135</v>
      </c>
      <c r="B71" s="4">
        <v>210817</v>
      </c>
      <c r="C71" s="4">
        <v>220982</v>
      </c>
      <c r="D71" s="4">
        <v>232622</v>
      </c>
      <c r="E71" s="4">
        <v>216123</v>
      </c>
      <c r="F71" s="4">
        <v>214666</v>
      </c>
      <c r="G71" s="4">
        <v>224971</v>
      </c>
      <c r="H71" s="4">
        <v>204898</v>
      </c>
      <c r="I71" s="4">
        <v>89673</v>
      </c>
      <c r="J71" s="4">
        <v>61385</v>
      </c>
      <c r="K71" s="4">
        <v>22068</v>
      </c>
      <c r="L71" s="4">
        <v>5956</v>
      </c>
      <c r="M71" s="4">
        <v>3672</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14">
        <v>0</v>
      </c>
      <c r="AG71" s="14">
        <v>0.1</v>
      </c>
      <c r="AH71" s="14">
        <v>1</v>
      </c>
    </row>
    <row r="72" spans="1:34" x14ac:dyDescent="0.25">
      <c r="A72" s="3" t="s">
        <v>139</v>
      </c>
      <c r="B72" s="4">
        <v>92086</v>
      </c>
      <c r="C72" s="4">
        <v>107041</v>
      </c>
      <c r="D72" s="4">
        <v>130813</v>
      </c>
      <c r="E72" s="4">
        <v>128822</v>
      </c>
      <c r="F72" s="4">
        <v>119769</v>
      </c>
      <c r="G72" s="4">
        <v>125237</v>
      </c>
      <c r="H72" s="4">
        <v>76531</v>
      </c>
      <c r="I72" s="4">
        <v>101444</v>
      </c>
      <c r="J72" s="4">
        <v>101295</v>
      </c>
      <c r="K72" s="4">
        <v>125412</v>
      </c>
      <c r="L72" s="4">
        <v>115384</v>
      </c>
      <c r="M72" s="4">
        <v>122580</v>
      </c>
      <c r="N72" s="4">
        <v>119157</v>
      </c>
      <c r="O72" s="4">
        <v>125258</v>
      </c>
      <c r="P72" s="4">
        <v>120027</v>
      </c>
      <c r="Q72" s="4">
        <v>114336</v>
      </c>
      <c r="R72" s="4">
        <v>119534</v>
      </c>
      <c r="S72" s="4">
        <v>106687</v>
      </c>
      <c r="T72" s="4">
        <v>129768</v>
      </c>
      <c r="U72" s="4">
        <v>122106</v>
      </c>
      <c r="V72" s="4">
        <v>97449</v>
      </c>
      <c r="W72" s="4">
        <v>118028</v>
      </c>
      <c r="X72" s="4">
        <v>134716</v>
      </c>
      <c r="Y72" s="4">
        <v>137882</v>
      </c>
      <c r="Z72" s="4">
        <v>135628</v>
      </c>
      <c r="AA72" s="4">
        <v>116323</v>
      </c>
      <c r="AB72" s="4">
        <v>105607</v>
      </c>
      <c r="AC72" s="4">
        <v>31216</v>
      </c>
      <c r="AD72" s="4">
        <v>0</v>
      </c>
      <c r="AE72" s="4">
        <v>0</v>
      </c>
      <c r="AF72" s="14">
        <v>0.3</v>
      </c>
      <c r="AG72" s="14">
        <v>0.3</v>
      </c>
      <c r="AH72" s="14">
        <v>0.4</v>
      </c>
    </row>
    <row r="73" spans="1:34" ht="80.099999999999994" customHeight="1" x14ac:dyDescent="0.25">
      <c r="A73" s="33" t="s">
        <v>144</v>
      </c>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row>
    <row r="74" spans="1:34" x14ac:dyDescent="0.25">
      <c r="A74" s="1" t="s">
        <v>285</v>
      </c>
    </row>
    <row r="75" spans="1:34" x14ac:dyDescent="0.25">
      <c r="A75" s="1" t="s">
        <v>123</v>
      </c>
      <c r="B75" s="47">
        <f>B51/B$49</f>
        <v>0</v>
      </c>
      <c r="C75" s="47">
        <f t="shared" ref="C75:AE75" si="0">C51/C$49</f>
        <v>0</v>
      </c>
      <c r="D75" s="47">
        <f t="shared" si="0"/>
        <v>3.5284869650974729E-2</v>
      </c>
      <c r="E75" s="47">
        <f t="shared" si="0"/>
        <v>5.8674095107804962E-2</v>
      </c>
      <c r="F75" s="47">
        <f t="shared" si="0"/>
        <v>7.020713633426498E-2</v>
      </c>
      <c r="G75" s="47">
        <f t="shared" si="0"/>
        <v>8.9814124296308917E-2</v>
      </c>
      <c r="H75" s="47">
        <f t="shared" si="0"/>
        <v>0.12039612199122512</v>
      </c>
      <c r="I75" s="47">
        <f t="shared" si="0"/>
        <v>6.0062305744259983E-2</v>
      </c>
      <c r="J75" s="47">
        <f t="shared" si="0"/>
        <v>0.10665684119234196</v>
      </c>
      <c r="K75" s="47">
        <f t="shared" si="0"/>
        <v>0.19404098005402381</v>
      </c>
      <c r="L75" s="47">
        <f t="shared" si="0"/>
        <v>0.23168811710300688</v>
      </c>
      <c r="M75" s="47">
        <f t="shared" si="0"/>
        <v>0.25005454591052945</v>
      </c>
      <c r="N75" s="47">
        <f t="shared" si="0"/>
        <v>0.25542427958210107</v>
      </c>
      <c r="O75" s="47">
        <f t="shared" si="0"/>
        <v>0.24427378309577605</v>
      </c>
      <c r="P75" s="47">
        <f t="shared" si="0"/>
        <v>0.25325549421900578</v>
      </c>
      <c r="Q75" s="47">
        <f t="shared" si="0"/>
        <v>0.22160536767594552</v>
      </c>
      <c r="R75" s="47">
        <f t="shared" si="0"/>
        <v>0.22520377379579268</v>
      </c>
      <c r="S75" s="47">
        <f t="shared" si="0"/>
        <v>0.27369636463163516</v>
      </c>
      <c r="T75" s="47">
        <f t="shared" si="0"/>
        <v>0.28720849936898418</v>
      </c>
      <c r="U75" s="47">
        <f t="shared" si="0"/>
        <v>0.28823987257183081</v>
      </c>
      <c r="V75" s="47">
        <f t="shared" si="0"/>
        <v>0.27528621717669044</v>
      </c>
      <c r="W75" s="47">
        <f t="shared" si="0"/>
        <v>0.24515919427915664</v>
      </c>
      <c r="X75" s="47">
        <f t="shared" si="0"/>
        <v>0.2785803195484165</v>
      </c>
      <c r="Y75" s="47">
        <f t="shared" si="0"/>
        <v>0.30512637687003258</v>
      </c>
      <c r="Z75" s="47">
        <f t="shared" si="0"/>
        <v>0.28411658936112838</v>
      </c>
      <c r="AA75" s="47">
        <f t="shared" si="0"/>
        <v>0.27201900774457732</v>
      </c>
      <c r="AB75" s="47">
        <f t="shared" si="0"/>
        <v>0.26781570598314036</v>
      </c>
      <c r="AC75" s="47">
        <f t="shared" si="0"/>
        <v>0.27601257793702327</v>
      </c>
      <c r="AD75" s="47">
        <f t="shared" si="0"/>
        <v>0.29219050834220528</v>
      </c>
      <c r="AE75" s="47">
        <f t="shared" si="0"/>
        <v>0.2854962017670839</v>
      </c>
    </row>
    <row r="76" spans="1:34" x14ac:dyDescent="0.25">
      <c r="A76" s="1" t="s">
        <v>124</v>
      </c>
      <c r="B76" s="47">
        <f>B52/B$49</f>
        <v>4.5341908554318355E-2</v>
      </c>
      <c r="C76" s="47">
        <f t="shared" ref="C76:AE76" si="1">C52/C$49</f>
        <v>4.1718798911355812E-2</v>
      </c>
      <c r="D76" s="47">
        <f t="shared" si="1"/>
        <v>3.2216100333761696E-2</v>
      </c>
      <c r="E76" s="47">
        <f t="shared" si="1"/>
        <v>2.2297465481325596E-2</v>
      </c>
      <c r="F76" s="47">
        <f t="shared" si="1"/>
        <v>2.5780240578054538E-2</v>
      </c>
      <c r="G76" s="47">
        <f t="shared" si="1"/>
        <v>2.8988362615775243E-2</v>
      </c>
      <c r="H76" s="47">
        <f t="shared" si="1"/>
        <v>3.0150626937413237E-2</v>
      </c>
      <c r="I76" s="47">
        <f t="shared" si="1"/>
        <v>2.5647062864313175E-2</v>
      </c>
      <c r="J76" s="47">
        <f t="shared" si="1"/>
        <v>3.0187029391098699E-2</v>
      </c>
      <c r="K76" s="47">
        <f t="shared" si="1"/>
        <v>2.3276325117000833E-2</v>
      </c>
      <c r="L76" s="47">
        <f t="shared" si="1"/>
        <v>3.0823177490926792E-2</v>
      </c>
      <c r="M76" s="47">
        <f t="shared" si="1"/>
        <v>2.7192048046136546E-2</v>
      </c>
      <c r="N76" s="47">
        <f t="shared" si="1"/>
        <v>1.6940318283370656E-2</v>
      </c>
      <c r="O76" s="47">
        <f t="shared" si="1"/>
        <v>3.3173658144503765E-2</v>
      </c>
      <c r="P76" s="47">
        <f t="shared" si="1"/>
        <v>2.1928660120037184E-2</v>
      </c>
      <c r="Q76" s="47">
        <f t="shared" si="1"/>
        <v>2.1016228403403815E-2</v>
      </c>
      <c r="R76" s="47">
        <f t="shared" si="1"/>
        <v>2.2221379904658101E-2</v>
      </c>
      <c r="S76" s="47">
        <f t="shared" si="1"/>
        <v>2.0821352181547945E-2</v>
      </c>
      <c r="T76" s="47">
        <f t="shared" si="1"/>
        <v>1.825708442960762E-2</v>
      </c>
      <c r="U76" s="47">
        <f t="shared" si="1"/>
        <v>2.7524996201342296E-2</v>
      </c>
      <c r="V76" s="47">
        <f t="shared" si="1"/>
        <v>2.4018694087882569E-2</v>
      </c>
      <c r="W76" s="47">
        <f t="shared" si="1"/>
        <v>2.254070792210091E-2</v>
      </c>
      <c r="X76" s="47">
        <f t="shared" si="1"/>
        <v>2.2944054897406512E-2</v>
      </c>
      <c r="Y76" s="47">
        <f t="shared" si="1"/>
        <v>3.131750108776362E-2</v>
      </c>
      <c r="Z76" s="47">
        <f t="shared" si="1"/>
        <v>2.3068966929355183E-2</v>
      </c>
      <c r="AA76" s="47">
        <f t="shared" si="1"/>
        <v>2.4721670767716926E-2</v>
      </c>
      <c r="AB76" s="47">
        <f t="shared" si="1"/>
        <v>2.3796976024864826E-2</v>
      </c>
      <c r="AC76" s="47">
        <f t="shared" si="1"/>
        <v>2.5216141976875425E-2</v>
      </c>
      <c r="AD76" s="47">
        <f t="shared" si="1"/>
        <v>2.7180247075381105E-2</v>
      </c>
      <c r="AE76" s="47">
        <f t="shared" si="1"/>
        <v>3.1379307027429824E-2</v>
      </c>
    </row>
    <row r="77" spans="1:34" x14ac:dyDescent="0.25">
      <c r="A77" s="1" t="s">
        <v>29</v>
      </c>
      <c r="B77" s="47">
        <f>B53/B$49</f>
        <v>0.71606402896944343</v>
      </c>
      <c r="C77" s="47">
        <f t="shared" ref="C77:AE77" si="2">C53/C$49</f>
        <v>0.67662388553411446</v>
      </c>
      <c r="D77" s="47">
        <f t="shared" si="2"/>
        <v>0.68787973213982123</v>
      </c>
      <c r="E77" s="47">
        <f t="shared" si="2"/>
        <v>0.66167802982579704</v>
      </c>
      <c r="F77" s="47">
        <f t="shared" si="2"/>
        <v>0.65472266086151243</v>
      </c>
      <c r="G77" s="47">
        <f t="shared" si="2"/>
        <v>0.59442649572405126</v>
      </c>
      <c r="H77" s="47">
        <f t="shared" si="2"/>
        <v>0.64640028662289739</v>
      </c>
      <c r="I77" s="47">
        <f t="shared" si="2"/>
        <v>0.69346475494232862</v>
      </c>
      <c r="J77" s="47">
        <f t="shared" si="2"/>
        <v>0.68163957465468039</v>
      </c>
      <c r="K77" s="47">
        <f t="shared" si="2"/>
        <v>0.59763712613326014</v>
      </c>
      <c r="L77" s="47">
        <f t="shared" si="2"/>
        <v>0.53861020799554982</v>
      </c>
      <c r="M77" s="47">
        <f t="shared" si="2"/>
        <v>0.50615673584473042</v>
      </c>
      <c r="N77" s="47">
        <f t="shared" si="2"/>
        <v>0.52946419059828287</v>
      </c>
      <c r="O77" s="47">
        <f t="shared" si="2"/>
        <v>0.5111362561002154</v>
      </c>
      <c r="P77" s="47">
        <f t="shared" si="2"/>
        <v>0.42869150983186666</v>
      </c>
      <c r="Q77" s="47">
        <f t="shared" si="2"/>
        <v>0.44150542637640128</v>
      </c>
      <c r="R77" s="47">
        <f t="shared" si="2"/>
        <v>0.46344776019951961</v>
      </c>
      <c r="S77" s="47">
        <f t="shared" si="2"/>
        <v>0.37758265251838674</v>
      </c>
      <c r="T77" s="47">
        <f t="shared" si="2"/>
        <v>0.30398870452962573</v>
      </c>
      <c r="U77" s="47">
        <f t="shared" si="2"/>
        <v>0.27668368396408277</v>
      </c>
      <c r="V77" s="47">
        <f t="shared" si="2"/>
        <v>0.27367324458578901</v>
      </c>
      <c r="W77" s="47">
        <f t="shared" si="2"/>
        <v>0.25439817436510165</v>
      </c>
      <c r="X77" s="47">
        <f t="shared" si="2"/>
        <v>0.30303727338373809</v>
      </c>
      <c r="Y77" s="47">
        <f t="shared" si="2"/>
        <v>0.31431475845324203</v>
      </c>
      <c r="Z77" s="47">
        <f t="shared" si="2"/>
        <v>0.37804291133257389</v>
      </c>
      <c r="AA77" s="47">
        <f t="shared" si="2"/>
        <v>0.29836467754526985</v>
      </c>
      <c r="AB77" s="47">
        <f t="shared" si="2"/>
        <v>0.24407501487289088</v>
      </c>
      <c r="AC77" s="47">
        <f t="shared" si="2"/>
        <v>0.21152140228706318</v>
      </c>
      <c r="AD77" s="47">
        <f t="shared" si="2"/>
        <v>0.15431242223113337</v>
      </c>
      <c r="AE77" s="47">
        <f t="shared" si="2"/>
        <v>0.15404536428148663</v>
      </c>
    </row>
    <row r="78" spans="1:34" x14ac:dyDescent="0.25">
      <c r="A78" s="1" t="s">
        <v>55</v>
      </c>
      <c r="B78" s="47">
        <f>+B59/B49</f>
        <v>0.10119171006611193</v>
      </c>
      <c r="C78" s="47">
        <f t="shared" ref="C78:AE78" si="3">+C59/C49</f>
        <v>0.163455720302322</v>
      </c>
      <c r="D78" s="47">
        <f t="shared" si="3"/>
        <v>0.15672438134070754</v>
      </c>
      <c r="E78" s="47">
        <f t="shared" si="3"/>
        <v>0.16943558981120402</v>
      </c>
      <c r="F78" s="47">
        <f t="shared" si="3"/>
        <v>0.15566947658647928</v>
      </c>
      <c r="G78" s="47">
        <f t="shared" si="3"/>
        <v>0.18539251986055538</v>
      </c>
      <c r="H78" s="47">
        <f t="shared" si="3"/>
        <v>0.1316904435000969</v>
      </c>
      <c r="I78" s="47">
        <f t="shared" si="3"/>
        <v>0.16469364955797222</v>
      </c>
      <c r="J78" s="47">
        <f t="shared" si="3"/>
        <v>0.13362879830652732</v>
      </c>
      <c r="K78" s="47">
        <f t="shared" si="3"/>
        <v>0.13825107656090352</v>
      </c>
      <c r="L78" s="47">
        <f t="shared" si="3"/>
        <v>0.13847792564980757</v>
      </c>
      <c r="M78" s="47">
        <f t="shared" si="3"/>
        <v>0.13806782739862378</v>
      </c>
      <c r="N78" s="47">
        <f t="shared" si="3"/>
        <v>0.10875587813104243</v>
      </c>
      <c r="O78" s="47">
        <f t="shared" si="3"/>
        <v>0.12784961546917586</v>
      </c>
      <c r="P78" s="47">
        <f t="shared" si="3"/>
        <v>0.11522689581153647</v>
      </c>
      <c r="Q78" s="47">
        <f t="shared" si="3"/>
        <v>0.12502188661955291</v>
      </c>
      <c r="R78" s="47">
        <f t="shared" si="3"/>
        <v>0.10288214386335739</v>
      </c>
      <c r="S78" s="47">
        <f t="shared" si="3"/>
        <v>0.13726065911868182</v>
      </c>
      <c r="T78" s="47">
        <f t="shared" si="3"/>
        <v>0.13368613529558232</v>
      </c>
      <c r="U78" s="47">
        <f t="shared" si="3"/>
        <v>0.14244333281306365</v>
      </c>
      <c r="V78" s="47">
        <f t="shared" si="3"/>
        <v>0.11135876804156805</v>
      </c>
      <c r="W78" s="47">
        <f t="shared" si="3"/>
        <v>0.12473649742334308</v>
      </c>
      <c r="X78" s="47">
        <f t="shared" si="3"/>
        <v>9.5861211293234147E-2</v>
      </c>
      <c r="Y78" s="47">
        <f t="shared" si="3"/>
        <v>0.14028398785077248</v>
      </c>
      <c r="Z78" s="47">
        <f t="shared" si="3"/>
        <v>0.11913176763393001</v>
      </c>
      <c r="AA78" s="47">
        <f t="shared" si="3"/>
        <v>0.10170438583853234</v>
      </c>
      <c r="AB78" s="47">
        <f t="shared" si="3"/>
        <v>0.11701126725822372</v>
      </c>
      <c r="AC78" s="47">
        <f t="shared" si="3"/>
        <v>0.11828998229005912</v>
      </c>
      <c r="AD78" s="47">
        <f t="shared" si="3"/>
        <v>0.10767025154615008</v>
      </c>
      <c r="AE78" s="47">
        <f t="shared" si="3"/>
        <v>0.12734215027384507</v>
      </c>
    </row>
    <row r="79" spans="1:34" x14ac:dyDescent="0.25">
      <c r="A79" s="1" t="s">
        <v>32</v>
      </c>
      <c r="B79" s="47">
        <f>+B62/B49</f>
        <v>4.8155676178942607E-3</v>
      </c>
      <c r="C79" s="47">
        <f t="shared" ref="C79:AE79" si="4">+C62/C49</f>
        <v>1.6954992113092753E-2</v>
      </c>
      <c r="D79" s="47">
        <f t="shared" si="4"/>
        <v>8.2445053993876246E-3</v>
      </c>
      <c r="E79" s="47">
        <f t="shared" si="4"/>
        <v>1.3214855555411603E-2</v>
      </c>
      <c r="F79" s="47">
        <f t="shared" si="4"/>
        <v>2.4218529912560845E-2</v>
      </c>
      <c r="G79" s="47">
        <f t="shared" si="4"/>
        <v>3.2290472277488401E-2</v>
      </c>
      <c r="H79" s="47">
        <f t="shared" si="4"/>
        <v>1.1868960035026282E-2</v>
      </c>
      <c r="I79" s="47">
        <f t="shared" si="4"/>
        <v>4.2272252610648462E-3</v>
      </c>
      <c r="J79" s="47">
        <f t="shared" si="4"/>
        <v>5.1636821521246941E-3</v>
      </c>
      <c r="K79" s="47">
        <f t="shared" si="4"/>
        <v>6.9089409175003263E-3</v>
      </c>
      <c r="L79" s="47">
        <f t="shared" si="4"/>
        <v>2.3021685902645316E-2</v>
      </c>
      <c r="M79" s="47">
        <f t="shared" si="4"/>
        <v>4.9593584149318352E-2</v>
      </c>
      <c r="N79" s="47">
        <f t="shared" si="4"/>
        <v>6.4822959057141138E-2</v>
      </c>
      <c r="O79" s="47">
        <f t="shared" si="4"/>
        <v>5.1060517755526447E-2</v>
      </c>
      <c r="P79" s="47">
        <f t="shared" si="4"/>
        <v>0.14787705967510395</v>
      </c>
      <c r="Q79" s="47">
        <f t="shared" si="4"/>
        <v>0.15859118737803149</v>
      </c>
      <c r="R79" s="47">
        <f t="shared" si="4"/>
        <v>0.15416005580569722</v>
      </c>
      <c r="S79" s="47">
        <f t="shared" si="4"/>
        <v>0.161804617122878</v>
      </c>
      <c r="T79" s="47">
        <f t="shared" si="4"/>
        <v>0.22120355057078339</v>
      </c>
      <c r="U79" s="47">
        <f t="shared" si="4"/>
        <v>0.22643795990891491</v>
      </c>
      <c r="V79" s="47">
        <f t="shared" si="4"/>
        <v>0.27706323006837025</v>
      </c>
      <c r="W79" s="47">
        <f t="shared" si="4"/>
        <v>0.31815271882824331</v>
      </c>
      <c r="X79" s="47">
        <f t="shared" si="4"/>
        <v>0.26270057397554963</v>
      </c>
      <c r="Y79" s="47">
        <f t="shared" si="4"/>
        <v>0.17170466642029839</v>
      </c>
      <c r="Z79" s="47">
        <f t="shared" si="4"/>
        <v>0.1633668735636836</v>
      </c>
      <c r="AA79" s="47">
        <f t="shared" si="4"/>
        <v>0.26618056608779628</v>
      </c>
      <c r="AB79" s="47">
        <f t="shared" si="4"/>
        <v>0.31262402672203859</v>
      </c>
      <c r="AC79" s="47">
        <f t="shared" si="4"/>
        <v>0.34240755664056677</v>
      </c>
      <c r="AD79" s="47">
        <f t="shared" si="4"/>
        <v>0.39397138293422229</v>
      </c>
      <c r="AE79" s="47">
        <f t="shared" si="4"/>
        <v>0.37935791787061535</v>
      </c>
    </row>
    <row r="80" spans="1:34" x14ac:dyDescent="0.25">
      <c r="A80" s="1" t="s">
        <v>133</v>
      </c>
      <c r="B80" s="47">
        <f>+B68/B49</f>
        <v>5.408977917269097E-2</v>
      </c>
      <c r="C80" s="47">
        <f t="shared" ref="C80:AE80" si="5">+C68/C49</f>
        <v>3.6003210848227288E-2</v>
      </c>
      <c r="D80" s="47">
        <f t="shared" si="5"/>
        <v>2.4483641298635284E-2</v>
      </c>
      <c r="E80" s="47">
        <f t="shared" si="5"/>
        <v>1.9066830872468184E-2</v>
      </c>
      <c r="F80" s="47">
        <f t="shared" si="5"/>
        <v>1.4067395003716421E-2</v>
      </c>
      <c r="G80" s="47">
        <f t="shared" si="5"/>
        <v>9.8436654795842141E-3</v>
      </c>
      <c r="H80" s="47">
        <f t="shared" si="5"/>
        <v>3.2372489590321379E-3</v>
      </c>
      <c r="I80" s="47">
        <f t="shared" si="5"/>
        <v>8.3235846807254324E-4</v>
      </c>
      <c r="J80" s="47">
        <f t="shared" si="5"/>
        <v>1.2518781785887261E-4</v>
      </c>
      <c r="K80" s="47">
        <f t="shared" si="5"/>
        <v>2.1679799454379253E-5</v>
      </c>
      <c r="L80" s="47">
        <f t="shared" si="5"/>
        <v>1.1035077148405698E-6</v>
      </c>
      <c r="M80" s="47">
        <f t="shared" si="5"/>
        <v>1.8821103482238219E-6</v>
      </c>
      <c r="N80" s="47">
        <f t="shared" si="5"/>
        <v>0</v>
      </c>
      <c r="O80" s="47">
        <f t="shared" si="5"/>
        <v>0</v>
      </c>
      <c r="P80" s="47">
        <f t="shared" si="5"/>
        <v>0</v>
      </c>
      <c r="Q80" s="47">
        <f t="shared" si="5"/>
        <v>0</v>
      </c>
      <c r="R80" s="47">
        <f t="shared" si="5"/>
        <v>0</v>
      </c>
      <c r="S80" s="47">
        <f t="shared" si="5"/>
        <v>0</v>
      </c>
      <c r="T80" s="47">
        <f t="shared" si="5"/>
        <v>0</v>
      </c>
      <c r="U80" s="47">
        <f t="shared" si="5"/>
        <v>0</v>
      </c>
      <c r="V80" s="47">
        <f t="shared" si="5"/>
        <v>0</v>
      </c>
      <c r="W80" s="47">
        <f t="shared" si="5"/>
        <v>0</v>
      </c>
      <c r="X80" s="47">
        <f t="shared" si="5"/>
        <v>0</v>
      </c>
      <c r="Y80" s="47">
        <f t="shared" si="5"/>
        <v>0</v>
      </c>
      <c r="Z80" s="47">
        <f t="shared" si="5"/>
        <v>0</v>
      </c>
      <c r="AA80" s="47">
        <f t="shared" si="5"/>
        <v>0</v>
      </c>
      <c r="AB80" s="47">
        <f t="shared" si="5"/>
        <v>0</v>
      </c>
      <c r="AC80" s="47">
        <f t="shared" si="5"/>
        <v>0</v>
      </c>
      <c r="AD80" s="47">
        <f t="shared" si="5"/>
        <v>0</v>
      </c>
      <c r="AE80" s="47">
        <f t="shared" si="5"/>
        <v>0</v>
      </c>
    </row>
    <row r="81" spans="1:31" x14ac:dyDescent="0.25">
      <c r="A81" s="1" t="s">
        <v>135</v>
      </c>
      <c r="B81" s="47">
        <f>+B71/B49</f>
        <v>9.7983159782030153E-3</v>
      </c>
      <c r="C81" s="47">
        <f t="shared" ref="C81:AE81" si="6">+C71/C49</f>
        <v>8.1324461645253532E-3</v>
      </c>
      <c r="D81" s="47">
        <f t="shared" si="6"/>
        <v>7.2233626044373523E-3</v>
      </c>
      <c r="E81" s="47">
        <f t="shared" si="6"/>
        <v>6.7633500612204241E-3</v>
      </c>
      <c r="F81" s="47">
        <f t="shared" si="6"/>
        <v>6.6903386960200581E-3</v>
      </c>
      <c r="G81" s="47">
        <f t="shared" si="6"/>
        <v>7.2294725683434702E-3</v>
      </c>
      <c r="H81" s="47">
        <f t="shared" si="6"/>
        <v>6.2307395211941632E-3</v>
      </c>
      <c r="I81" s="47">
        <f t="shared" si="6"/>
        <v>2.5204322586435189E-3</v>
      </c>
      <c r="J81" s="47">
        <f t="shared" si="6"/>
        <v>1.6130676320879292E-3</v>
      </c>
      <c r="K81" s="47">
        <f t="shared" si="6"/>
        <v>5.1554936892159631E-4</v>
      </c>
      <c r="L81" s="47">
        <f t="shared" si="6"/>
        <v>1.5284864999047518E-4</v>
      </c>
      <c r="M81" s="47">
        <f t="shared" si="6"/>
        <v>8.6388864983473425E-5</v>
      </c>
      <c r="N81" s="47">
        <f t="shared" si="6"/>
        <v>0</v>
      </c>
      <c r="O81" s="47">
        <f t="shared" si="6"/>
        <v>0</v>
      </c>
      <c r="P81" s="47">
        <f t="shared" si="6"/>
        <v>0</v>
      </c>
      <c r="Q81" s="47">
        <f t="shared" si="6"/>
        <v>0</v>
      </c>
      <c r="R81" s="47">
        <f t="shared" si="6"/>
        <v>0</v>
      </c>
      <c r="S81" s="47">
        <f t="shared" si="6"/>
        <v>0</v>
      </c>
      <c r="T81" s="47">
        <f t="shared" si="6"/>
        <v>0</v>
      </c>
      <c r="U81" s="47">
        <f t="shared" si="6"/>
        <v>0</v>
      </c>
      <c r="V81" s="47">
        <f t="shared" si="6"/>
        <v>0</v>
      </c>
      <c r="W81" s="47">
        <f t="shared" si="6"/>
        <v>0</v>
      </c>
      <c r="X81" s="47">
        <f t="shared" si="6"/>
        <v>0</v>
      </c>
      <c r="Y81" s="47">
        <f t="shared" si="6"/>
        <v>0</v>
      </c>
      <c r="Z81" s="47">
        <f t="shared" si="6"/>
        <v>0</v>
      </c>
      <c r="AA81" s="47">
        <f t="shared" si="6"/>
        <v>0</v>
      </c>
      <c r="AB81" s="47">
        <f t="shared" si="6"/>
        <v>0</v>
      </c>
      <c r="AC81" s="47">
        <f t="shared" si="6"/>
        <v>0</v>
      </c>
      <c r="AD81" s="47">
        <f t="shared" si="6"/>
        <v>0</v>
      </c>
      <c r="AE81" s="47">
        <f t="shared" si="6"/>
        <v>0</v>
      </c>
    </row>
    <row r="82" spans="1:31" x14ac:dyDescent="0.25">
      <c r="A82" s="1" t="s">
        <v>286</v>
      </c>
      <c r="B82" s="47">
        <f>+(B50+B60+B61+B67+B72)/B49</f>
        <v>6.8698689641338045E-2</v>
      </c>
      <c r="C82" s="47">
        <f t="shared" ref="C82:AE82" si="7">+(C50+C60+C61+C67+C72)/C49</f>
        <v>5.7110909324965972E-2</v>
      </c>
      <c r="D82" s="47">
        <f t="shared" si="7"/>
        <v>4.7943376180342168E-2</v>
      </c>
      <c r="E82" s="47">
        <f t="shared" si="7"/>
        <v>4.8869751990782542E-2</v>
      </c>
      <c r="F82" s="47">
        <f t="shared" si="7"/>
        <v>4.8644222027391472E-2</v>
      </c>
      <c r="G82" s="47">
        <f t="shared" si="7"/>
        <v>5.2014919313024169E-2</v>
      </c>
      <c r="H82" s="47">
        <f t="shared" si="7"/>
        <v>5.0025572433114764E-2</v>
      </c>
      <c r="I82" s="47">
        <f t="shared" si="7"/>
        <v>4.8552239010269733E-2</v>
      </c>
      <c r="J82" s="47">
        <f t="shared" si="7"/>
        <v>4.0985818853280113E-2</v>
      </c>
      <c r="K82" s="47">
        <f t="shared" si="7"/>
        <v>3.9348322048935416E-2</v>
      </c>
      <c r="L82" s="47">
        <f t="shared" si="7"/>
        <v>3.7224959363328404E-2</v>
      </c>
      <c r="M82" s="47">
        <f t="shared" si="7"/>
        <v>2.88469641489504E-2</v>
      </c>
      <c r="N82" s="47">
        <f t="shared" si="7"/>
        <v>2.459237434806183E-2</v>
      </c>
      <c r="O82" s="47">
        <f t="shared" si="7"/>
        <v>3.2506169434802466E-2</v>
      </c>
      <c r="P82" s="47">
        <f t="shared" si="7"/>
        <v>3.3020401388239189E-2</v>
      </c>
      <c r="Q82" s="47">
        <f t="shared" si="7"/>
        <v>3.2259903546664991E-2</v>
      </c>
      <c r="R82" s="47">
        <f t="shared" si="7"/>
        <v>3.2084907098527016E-2</v>
      </c>
      <c r="S82" s="47">
        <f t="shared" si="7"/>
        <v>2.8834354426870316E-2</v>
      </c>
      <c r="T82" s="47">
        <f t="shared" si="7"/>
        <v>3.5656051794001067E-2</v>
      </c>
      <c r="U82" s="47">
        <f t="shared" si="7"/>
        <v>3.8670154540765542E-2</v>
      </c>
      <c r="V82" s="47">
        <f t="shared" si="7"/>
        <v>3.8599796748743913E-2</v>
      </c>
      <c r="W82" s="47">
        <f t="shared" si="7"/>
        <v>3.5012729071741126E-2</v>
      </c>
      <c r="X82" s="47">
        <f t="shared" si="7"/>
        <v>3.687658914101153E-2</v>
      </c>
      <c r="Y82" s="47">
        <f t="shared" si="7"/>
        <v>3.7252709317890931E-2</v>
      </c>
      <c r="Z82" s="47">
        <f t="shared" si="7"/>
        <v>3.2272891179328932E-2</v>
      </c>
      <c r="AA82" s="47">
        <f t="shared" si="7"/>
        <v>3.7009692016107307E-2</v>
      </c>
      <c r="AB82" s="47">
        <f t="shared" si="7"/>
        <v>3.4677036108134676E-2</v>
      </c>
      <c r="AC82" s="47">
        <f t="shared" si="7"/>
        <v>2.6552338868412233E-2</v>
      </c>
      <c r="AD82" s="47">
        <f t="shared" si="7"/>
        <v>2.4675163492430447E-2</v>
      </c>
      <c r="AE82" s="47">
        <f t="shared" si="7"/>
        <v>2.2379033660861632E-2</v>
      </c>
    </row>
    <row r="83" spans="1:31" x14ac:dyDescent="0.25">
      <c r="A83" s="1" t="s">
        <v>140</v>
      </c>
      <c r="B83" s="48">
        <f>SUM(B75:B82)</f>
        <v>1</v>
      </c>
      <c r="C83" s="48">
        <f t="shared" ref="C83:AE83" si="8">SUM(C75:C82)</f>
        <v>0.99999996319860363</v>
      </c>
      <c r="D83" s="48">
        <f t="shared" si="8"/>
        <v>0.99999996894806753</v>
      </c>
      <c r="E83" s="48">
        <f t="shared" si="8"/>
        <v>0.99999996870601437</v>
      </c>
      <c r="F83" s="48">
        <f t="shared" si="8"/>
        <v>1</v>
      </c>
      <c r="G83" s="48">
        <f t="shared" si="8"/>
        <v>1.0000000321351312</v>
      </c>
      <c r="H83" s="48">
        <f t="shared" si="8"/>
        <v>1</v>
      </c>
      <c r="I83" s="48">
        <f t="shared" si="8"/>
        <v>1.0000000281069248</v>
      </c>
      <c r="J83" s="48">
        <f t="shared" si="8"/>
        <v>1</v>
      </c>
      <c r="K83" s="48">
        <f t="shared" si="8"/>
        <v>1</v>
      </c>
      <c r="L83" s="48">
        <f t="shared" si="8"/>
        <v>1.0000000256629702</v>
      </c>
      <c r="M83" s="48">
        <f t="shared" si="8"/>
        <v>0.99999997647362071</v>
      </c>
      <c r="N83" s="48">
        <f t="shared" si="8"/>
        <v>1</v>
      </c>
      <c r="O83" s="48">
        <f t="shared" si="8"/>
        <v>0.99999999999999989</v>
      </c>
      <c r="P83" s="48">
        <f t="shared" si="8"/>
        <v>1.0000000210457891</v>
      </c>
      <c r="Q83" s="48">
        <f t="shared" si="8"/>
        <v>1</v>
      </c>
      <c r="R83" s="48">
        <f t="shared" si="8"/>
        <v>1.0000000206675521</v>
      </c>
      <c r="S83" s="48">
        <f t="shared" si="8"/>
        <v>1</v>
      </c>
      <c r="T83" s="48">
        <f t="shared" si="8"/>
        <v>1.0000000259885842</v>
      </c>
      <c r="U83" s="48">
        <f t="shared" si="8"/>
        <v>0.99999999999999989</v>
      </c>
      <c r="V83" s="48">
        <f t="shared" si="8"/>
        <v>0.99999995070904424</v>
      </c>
      <c r="W83" s="48">
        <f t="shared" si="8"/>
        <v>1.0000000218896867</v>
      </c>
      <c r="X83" s="48">
        <f t="shared" si="8"/>
        <v>1.0000000222393564</v>
      </c>
      <c r="Y83" s="48">
        <f t="shared" si="8"/>
        <v>1</v>
      </c>
      <c r="Z83" s="48">
        <f t="shared" si="8"/>
        <v>1</v>
      </c>
      <c r="AA83" s="48">
        <f t="shared" si="8"/>
        <v>1</v>
      </c>
      <c r="AB83" s="48">
        <f t="shared" si="8"/>
        <v>1.000000026969293</v>
      </c>
      <c r="AC83" s="48">
        <f t="shared" si="8"/>
        <v>1</v>
      </c>
      <c r="AD83" s="48">
        <f t="shared" si="8"/>
        <v>0.99999997562152254</v>
      </c>
      <c r="AE83" s="48">
        <f t="shared" si="8"/>
        <v>0.99999997488132231</v>
      </c>
    </row>
    <row r="84" spans="1:31" x14ac:dyDescent="0.25">
      <c r="A84" s="1" t="s">
        <v>287</v>
      </c>
      <c r="B84" s="48">
        <f>+B75+B77+B79</f>
        <v>0.72087959658733769</v>
      </c>
      <c r="C84" s="48">
        <f t="shared" ref="C84:AE84" si="9">+C75+C77+C79</f>
        <v>0.69357887764720716</v>
      </c>
      <c r="D84" s="48">
        <f t="shared" si="9"/>
        <v>0.73140910719018359</v>
      </c>
      <c r="E84" s="48">
        <f t="shared" si="9"/>
        <v>0.73356698048901359</v>
      </c>
      <c r="F84" s="48">
        <f t="shared" si="9"/>
        <v>0.74914832710833823</v>
      </c>
      <c r="G84" s="48">
        <f t="shared" si="9"/>
        <v>0.7165310922978485</v>
      </c>
      <c r="H84" s="48">
        <f t="shared" si="9"/>
        <v>0.77866536864914881</v>
      </c>
      <c r="I84" s="48">
        <f t="shared" si="9"/>
        <v>0.75775428594765348</v>
      </c>
      <c r="J84" s="48">
        <f t="shared" si="9"/>
        <v>0.79346009799914707</v>
      </c>
      <c r="K84" s="48">
        <f t="shared" si="9"/>
        <v>0.79858704710478423</v>
      </c>
      <c r="L84" s="48">
        <f t="shared" si="9"/>
        <v>0.79332001100120197</v>
      </c>
      <c r="M84" s="48">
        <f t="shared" si="9"/>
        <v>0.80580486590457823</v>
      </c>
      <c r="N84" s="48">
        <f t="shared" si="9"/>
        <v>0.84971142923752518</v>
      </c>
      <c r="O84" s="48">
        <f t="shared" si="9"/>
        <v>0.80647055695151793</v>
      </c>
      <c r="P84" s="48">
        <f t="shared" si="9"/>
        <v>0.82982406372597639</v>
      </c>
      <c r="Q84" s="48">
        <f t="shared" si="9"/>
        <v>0.82170198143037831</v>
      </c>
      <c r="R84" s="48">
        <f t="shared" si="9"/>
        <v>0.84281158980100956</v>
      </c>
      <c r="S84" s="48">
        <f t="shared" si="9"/>
        <v>0.81308363427289987</v>
      </c>
      <c r="T84" s="48">
        <f t="shared" si="9"/>
        <v>0.81240075446939342</v>
      </c>
      <c r="U84" s="48">
        <f t="shared" si="9"/>
        <v>0.79136151644482855</v>
      </c>
      <c r="V84" s="48">
        <f t="shared" si="9"/>
        <v>0.82602269183084975</v>
      </c>
      <c r="W84" s="48">
        <f t="shared" si="9"/>
        <v>0.81771008747250162</v>
      </c>
      <c r="X84" s="48">
        <f t="shared" si="9"/>
        <v>0.84431816690770423</v>
      </c>
      <c r="Y84" s="48">
        <f t="shared" si="9"/>
        <v>0.79114580174357296</v>
      </c>
      <c r="Z84" s="48">
        <f t="shared" si="9"/>
        <v>0.82552637425738584</v>
      </c>
      <c r="AA84" s="48">
        <f t="shared" si="9"/>
        <v>0.83656425137764345</v>
      </c>
      <c r="AB84" s="48">
        <f t="shared" si="9"/>
        <v>0.82451474757806986</v>
      </c>
      <c r="AC84" s="48">
        <f t="shared" si="9"/>
        <v>0.82994153686465322</v>
      </c>
      <c r="AD84" s="48">
        <f t="shared" si="9"/>
        <v>0.84047431350756097</v>
      </c>
      <c r="AE84" s="48">
        <f t="shared" si="9"/>
        <v>0.81889948391918588</v>
      </c>
    </row>
    <row r="86" spans="1:31" x14ac:dyDescent="0.25">
      <c r="A86" s="1" t="s">
        <v>288</v>
      </c>
      <c r="B86" s="1" t="s">
        <v>289</v>
      </c>
    </row>
    <row r="87" spans="1:31" x14ac:dyDescent="0.25">
      <c r="A87" s="1" t="s">
        <v>123</v>
      </c>
      <c r="B87" s="1">
        <v>215</v>
      </c>
      <c r="C87" s="1">
        <f>B87*AE75</f>
        <v>61.381683379923039</v>
      </c>
      <c r="D87" s="1">
        <f>+B87*B75</f>
        <v>0</v>
      </c>
    </row>
    <row r="88" spans="1:31" x14ac:dyDescent="0.25">
      <c r="A88" s="1" t="s">
        <v>290</v>
      </c>
      <c r="B88" s="1">
        <v>117</v>
      </c>
      <c r="C88" s="1">
        <f>+B88*AE77</f>
        <v>18.023307620933934</v>
      </c>
      <c r="D88" s="1">
        <f>+B88*B77</f>
        <v>83.779491389424877</v>
      </c>
    </row>
    <row r="89" spans="1:31" x14ac:dyDescent="0.25">
      <c r="A89" s="1" t="s">
        <v>291</v>
      </c>
      <c r="B89" s="1">
        <v>161</v>
      </c>
      <c r="C89" s="1">
        <f>+B89*AE79</f>
        <v>61.076624777169073</v>
      </c>
      <c r="D89" s="1">
        <f>+B89*B79</f>
        <v>0.77530638648097594</v>
      </c>
    </row>
    <row r="90" spans="1:31" x14ac:dyDescent="0.25">
      <c r="C90" s="1">
        <f>SUM(C87:C89)</f>
        <v>140.48161577802603</v>
      </c>
      <c r="D90" s="1">
        <f>SUM(D87:D89)</f>
        <v>84.554797775905854</v>
      </c>
      <c r="E90" s="1">
        <f>+D90/C90</f>
        <v>0.60189226403482055</v>
      </c>
    </row>
  </sheetData>
  <mergeCells count="4">
    <mergeCell ref="A1:AH1"/>
    <mergeCell ref="A2:AH2"/>
    <mergeCell ref="A3:AH3"/>
    <mergeCell ref="A73:AH73"/>
  </mergeCells>
  <pageMargins left="0.75" right="0.75" top="1" bottom="1" header="0.5" footer="0.5"/>
  <pageSetup fitToWidth="100" fitToHeight="100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2"/>
  <sheetViews>
    <sheetView zoomScale="85" workbookViewId="0">
      <pane xSplit="1" topLeftCell="B1" activePane="topRight" state="frozen"/>
      <selection pane="topRight" sqref="A1:AE1"/>
    </sheetView>
  </sheetViews>
  <sheetFormatPr defaultColWidth="8.7109375" defaultRowHeight="15" x14ac:dyDescent="0.25"/>
  <cols>
    <col min="1" max="1" width="40.85546875" style="1" bestFit="1" customWidth="1"/>
    <col min="2" max="31" width="13.140625" style="1" bestFit="1" customWidth="1"/>
    <col min="32" max="16384" width="8.7109375" style="1"/>
  </cols>
  <sheetData>
    <row r="1" spans="1:31" ht="20.100000000000001" customHeight="1" x14ac:dyDescent="0.25">
      <c r="A1" s="32" t="s">
        <v>145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ht="20.100000000000001" customHeight="1"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1" ht="25.5" x14ac:dyDescent="0.25">
      <c r="A3" s="2" t="s">
        <v>2</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c r="T3" s="2" t="s">
        <v>105</v>
      </c>
      <c r="U3" s="2" t="s">
        <v>106</v>
      </c>
      <c r="V3" s="2" t="s">
        <v>107</v>
      </c>
      <c r="W3" s="2" t="s">
        <v>108</v>
      </c>
      <c r="X3" s="2" t="s">
        <v>109</v>
      </c>
      <c r="Y3" s="2" t="s">
        <v>110</v>
      </c>
      <c r="Z3" s="2" t="s">
        <v>111</v>
      </c>
      <c r="AA3" s="2" t="s">
        <v>112</v>
      </c>
      <c r="AB3" s="2" t="s">
        <v>113</v>
      </c>
      <c r="AC3" s="2" t="s">
        <v>114</v>
      </c>
      <c r="AD3" s="2" t="s">
        <v>115</v>
      </c>
      <c r="AE3" s="2" t="s">
        <v>116</v>
      </c>
    </row>
    <row r="4" spans="1:31" x14ac:dyDescent="0.25">
      <c r="A4" s="16" t="s">
        <v>146</v>
      </c>
      <c r="B4" s="17">
        <v>0</v>
      </c>
      <c r="C4" s="17">
        <v>0</v>
      </c>
      <c r="D4" s="17">
        <v>2.65</v>
      </c>
      <c r="E4" s="17">
        <v>2.71</v>
      </c>
      <c r="F4" s="17">
        <v>3.02</v>
      </c>
      <c r="G4" s="17">
        <v>3.19</v>
      </c>
      <c r="H4" s="17">
        <v>3.4</v>
      </c>
      <c r="I4" s="17">
        <v>3.12</v>
      </c>
      <c r="J4" s="17">
        <v>3.68</v>
      </c>
      <c r="K4" s="17">
        <v>3.18</v>
      </c>
      <c r="L4" s="17">
        <v>3.38</v>
      </c>
      <c r="M4" s="17">
        <v>2.94</v>
      </c>
      <c r="N4" s="17">
        <v>2.78</v>
      </c>
      <c r="O4" s="17">
        <v>2.78</v>
      </c>
      <c r="P4" s="17">
        <v>2.94</v>
      </c>
      <c r="Q4" s="17">
        <v>1.97</v>
      </c>
      <c r="R4" s="17">
        <v>1.75</v>
      </c>
      <c r="S4" s="17">
        <v>1.92</v>
      </c>
      <c r="T4" s="17" t="s">
        <v>81</v>
      </c>
      <c r="U4" s="17">
        <v>1.75</v>
      </c>
      <c r="V4" s="17">
        <v>1.73</v>
      </c>
      <c r="W4" s="17">
        <v>1.68</v>
      </c>
      <c r="X4" s="17">
        <v>1.7</v>
      </c>
      <c r="Y4" s="17">
        <v>1.69</v>
      </c>
      <c r="Z4" s="17">
        <v>1.68</v>
      </c>
      <c r="AA4" s="17">
        <v>1.68</v>
      </c>
      <c r="AB4" s="17">
        <v>1.68</v>
      </c>
      <c r="AC4" s="17">
        <v>1.69</v>
      </c>
      <c r="AD4" s="17">
        <v>1.72</v>
      </c>
      <c r="AE4" s="17">
        <v>1.73</v>
      </c>
    </row>
    <row r="5" spans="1:31" x14ac:dyDescent="0.25">
      <c r="A5" s="5" t="s">
        <v>147</v>
      </c>
      <c r="B5" s="6">
        <v>0</v>
      </c>
      <c r="C5" s="6">
        <v>0</v>
      </c>
      <c r="D5" s="6">
        <v>10239</v>
      </c>
      <c r="E5" s="6">
        <v>11012</v>
      </c>
      <c r="F5" s="6">
        <v>11273</v>
      </c>
      <c r="G5" s="6">
        <v>11603</v>
      </c>
      <c r="H5" s="6">
        <v>11746</v>
      </c>
      <c r="I5" s="6">
        <v>12130</v>
      </c>
      <c r="J5" s="6">
        <v>11794</v>
      </c>
      <c r="K5" s="6">
        <v>11985</v>
      </c>
      <c r="L5" s="6">
        <v>11735</v>
      </c>
      <c r="M5" s="6">
        <v>11517</v>
      </c>
      <c r="N5" s="6">
        <v>11595</v>
      </c>
      <c r="O5" s="6">
        <v>11546</v>
      </c>
      <c r="P5" s="6">
        <v>11728</v>
      </c>
      <c r="Q5" s="6">
        <v>11793</v>
      </c>
      <c r="R5" s="6">
        <v>12200</v>
      </c>
      <c r="S5" s="6">
        <v>12482</v>
      </c>
      <c r="T5" s="6" t="s">
        <v>81</v>
      </c>
      <c r="U5" s="6">
        <v>13137</v>
      </c>
      <c r="V5" s="6">
        <v>13160</v>
      </c>
      <c r="W5" s="6">
        <v>12617</v>
      </c>
      <c r="X5" s="6">
        <v>12571</v>
      </c>
      <c r="Y5" s="6">
        <v>12633</v>
      </c>
      <c r="Z5" s="6">
        <v>12698</v>
      </c>
      <c r="AA5" s="6">
        <v>12814</v>
      </c>
      <c r="AB5" s="6">
        <v>12951</v>
      </c>
      <c r="AC5" s="6">
        <v>13070</v>
      </c>
      <c r="AD5" s="6">
        <v>13141</v>
      </c>
      <c r="AE5" s="6">
        <v>13062</v>
      </c>
    </row>
    <row r="6" spans="1:31" x14ac:dyDescent="0.25">
      <c r="A6" s="18" t="s">
        <v>148</v>
      </c>
      <c r="B6" s="19" t="s">
        <v>81</v>
      </c>
      <c r="C6" s="19" t="s">
        <v>81</v>
      </c>
      <c r="D6" s="19">
        <v>0.69</v>
      </c>
      <c r="E6" s="19">
        <v>0.61</v>
      </c>
      <c r="F6" s="19">
        <v>0.64</v>
      </c>
      <c r="G6" s="19">
        <v>0.72</v>
      </c>
      <c r="H6" s="19">
        <v>0.74</v>
      </c>
      <c r="I6" s="19">
        <v>0.88</v>
      </c>
      <c r="J6" s="19">
        <v>0.76</v>
      </c>
      <c r="K6" s="19">
        <v>0.69</v>
      </c>
      <c r="L6" s="19">
        <v>0.57999999999999996</v>
      </c>
      <c r="M6" s="19">
        <v>0.52</v>
      </c>
      <c r="N6" s="19">
        <v>0.45</v>
      </c>
      <c r="O6" s="19">
        <v>0.49</v>
      </c>
      <c r="P6" s="19">
        <v>0.5</v>
      </c>
      <c r="Q6" s="19">
        <v>0.55000000000000004</v>
      </c>
      <c r="R6" s="19">
        <v>1.1399999999999999</v>
      </c>
      <c r="S6" s="19">
        <v>0.66</v>
      </c>
      <c r="T6" s="19" t="s">
        <v>81</v>
      </c>
      <c r="U6" s="19">
        <v>0.95</v>
      </c>
      <c r="V6" s="19">
        <v>0.86</v>
      </c>
      <c r="W6" s="19">
        <v>0.72</v>
      </c>
      <c r="X6" s="19">
        <v>0.72</v>
      </c>
      <c r="Y6" s="19">
        <v>0.71</v>
      </c>
      <c r="Z6" s="19">
        <v>0.71</v>
      </c>
      <c r="AA6" s="19">
        <v>0.91</v>
      </c>
      <c r="AB6" s="19">
        <v>1.03</v>
      </c>
      <c r="AC6" s="19">
        <v>1.17</v>
      </c>
      <c r="AD6" s="19">
        <v>1.22</v>
      </c>
      <c r="AE6" s="19">
        <v>1.23</v>
      </c>
    </row>
    <row r="7" spans="1:31" x14ac:dyDescent="0.25">
      <c r="A7" s="16" t="s">
        <v>149</v>
      </c>
      <c r="B7" s="17">
        <v>11.61</v>
      </c>
      <c r="C7" s="17">
        <v>12.59</v>
      </c>
      <c r="D7" s="17">
        <v>10.53</v>
      </c>
      <c r="E7" s="17">
        <v>8.7799999999999994</v>
      </c>
      <c r="F7" s="17">
        <v>11.84</v>
      </c>
      <c r="G7" s="17">
        <v>18.09</v>
      </c>
      <c r="H7" s="17">
        <v>18.16</v>
      </c>
      <c r="I7" s="17">
        <v>18.07</v>
      </c>
      <c r="J7" s="17">
        <v>19.86</v>
      </c>
      <c r="K7" s="17">
        <v>13.42</v>
      </c>
      <c r="L7" s="17">
        <v>8.3000000000000007</v>
      </c>
      <c r="M7" s="17">
        <v>13.47</v>
      </c>
      <c r="N7" s="17">
        <v>9.1199999999999992</v>
      </c>
      <c r="O7" s="17">
        <v>7.96</v>
      </c>
      <c r="P7" s="17">
        <v>7.09</v>
      </c>
      <c r="Q7" s="17">
        <v>4.5</v>
      </c>
      <c r="R7" s="17">
        <v>4.63</v>
      </c>
      <c r="S7" s="17">
        <v>3.55</v>
      </c>
      <c r="T7" s="17">
        <v>4.9400000000000004</v>
      </c>
      <c r="U7" s="17">
        <v>5.53</v>
      </c>
      <c r="V7" s="17">
        <v>2.4300000000000002</v>
      </c>
      <c r="W7" s="17">
        <v>1.93</v>
      </c>
      <c r="X7" s="17">
        <v>2.61</v>
      </c>
      <c r="Y7" s="17">
        <v>2.99</v>
      </c>
      <c r="Z7" s="17">
        <v>2.59</v>
      </c>
      <c r="AA7" s="17">
        <v>2.62</v>
      </c>
      <c r="AB7" s="17">
        <v>2.62</v>
      </c>
      <c r="AC7" s="17">
        <v>2.36</v>
      </c>
      <c r="AD7" s="17">
        <v>2.21</v>
      </c>
      <c r="AE7" s="17">
        <v>2.86</v>
      </c>
    </row>
    <row r="8" spans="1:31" x14ac:dyDescent="0.25">
      <c r="A8" s="5" t="s">
        <v>150</v>
      </c>
      <c r="B8" s="6">
        <v>141799</v>
      </c>
      <c r="C8" s="6">
        <v>145229</v>
      </c>
      <c r="D8" s="6">
        <v>147685</v>
      </c>
      <c r="E8" s="6">
        <v>148224</v>
      </c>
      <c r="F8" s="6">
        <v>146684</v>
      </c>
      <c r="G8" s="6">
        <v>144987</v>
      </c>
      <c r="H8" s="6">
        <v>144230</v>
      </c>
      <c r="I8" s="6">
        <v>139740</v>
      </c>
      <c r="J8" s="6">
        <v>138948</v>
      </c>
      <c r="K8" s="6">
        <v>147011</v>
      </c>
      <c r="L8" s="6">
        <v>147493</v>
      </c>
      <c r="M8" s="6">
        <v>149390</v>
      </c>
      <c r="N8" s="6">
        <v>150964</v>
      </c>
      <c r="O8" s="6">
        <v>149288</v>
      </c>
      <c r="P8" s="6">
        <v>147900</v>
      </c>
      <c r="Q8" s="6">
        <v>148871</v>
      </c>
      <c r="R8" s="6">
        <v>149850</v>
      </c>
      <c r="S8" s="6">
        <v>151755</v>
      </c>
      <c r="T8" s="6">
        <v>150000</v>
      </c>
      <c r="U8" s="6">
        <v>143298</v>
      </c>
      <c r="V8" s="6">
        <v>149852</v>
      </c>
      <c r="W8" s="6">
        <v>151402</v>
      </c>
      <c r="X8" s="6">
        <v>151640</v>
      </c>
      <c r="Y8" s="6">
        <v>151995</v>
      </c>
      <c r="Z8" s="6">
        <v>151624</v>
      </c>
      <c r="AA8" s="6">
        <v>150869</v>
      </c>
      <c r="AB8" s="6">
        <v>151281</v>
      </c>
      <c r="AC8" s="6">
        <v>151402</v>
      </c>
      <c r="AD8" s="6">
        <v>150890</v>
      </c>
      <c r="AE8" s="6">
        <v>150310</v>
      </c>
    </row>
    <row r="9" spans="1:31" x14ac:dyDescent="0.25">
      <c r="A9" s="18" t="s">
        <v>148</v>
      </c>
      <c r="B9" s="19">
        <v>0.5</v>
      </c>
      <c r="C9" s="19">
        <v>0.5</v>
      </c>
      <c r="D9" s="19">
        <v>0.5</v>
      </c>
      <c r="E9" s="19">
        <v>0.5</v>
      </c>
      <c r="F9" s="19">
        <v>0.42</v>
      </c>
      <c r="G9" s="19">
        <v>0.47</v>
      </c>
      <c r="H9" s="19">
        <v>0.57999999999999996</v>
      </c>
      <c r="I9" s="19">
        <v>0.78</v>
      </c>
      <c r="J9" s="19">
        <v>0.23</v>
      </c>
      <c r="K9" s="19">
        <v>0.6</v>
      </c>
      <c r="L9" s="19">
        <v>0.46</v>
      </c>
      <c r="M9" s="19">
        <v>0.54</v>
      </c>
      <c r="N9" s="19">
        <v>0.56999999999999995</v>
      </c>
      <c r="O9" s="19">
        <v>0.74</v>
      </c>
      <c r="P9" s="19">
        <v>0.81</v>
      </c>
      <c r="Q9" s="19">
        <v>0.83</v>
      </c>
      <c r="R9" s="19">
        <v>0.8</v>
      </c>
      <c r="S9" s="19">
        <v>0.89</v>
      </c>
      <c r="T9" s="19">
        <v>0.28999999999999998</v>
      </c>
      <c r="U9" s="19">
        <v>0.34</v>
      </c>
      <c r="V9" s="19">
        <v>0.85</v>
      </c>
      <c r="W9" s="19">
        <v>1.02</v>
      </c>
      <c r="X9" s="19">
        <v>1.07</v>
      </c>
      <c r="Y9" s="19">
        <v>1.1499999999999999</v>
      </c>
      <c r="Z9" s="19">
        <v>0.98</v>
      </c>
      <c r="AA9" s="19">
        <v>1.35</v>
      </c>
      <c r="AB9" s="19">
        <v>1.5</v>
      </c>
      <c r="AC9" s="19">
        <v>1.59</v>
      </c>
      <c r="AD9" s="19">
        <v>1.58</v>
      </c>
      <c r="AE9" s="19">
        <v>1.66</v>
      </c>
    </row>
    <row r="10" spans="1:31" x14ac:dyDescent="0.25">
      <c r="A10" s="16" t="s">
        <v>151</v>
      </c>
      <c r="B10" s="17">
        <v>4.37</v>
      </c>
      <c r="C10" s="17">
        <v>4.75</v>
      </c>
      <c r="D10" s="17">
        <v>3.62</v>
      </c>
      <c r="E10" s="17">
        <v>3.2</v>
      </c>
      <c r="F10" s="17">
        <v>4.21</v>
      </c>
      <c r="G10" s="17">
        <v>6.46</v>
      </c>
      <c r="H10" s="17">
        <v>5.75</v>
      </c>
      <c r="I10" s="17">
        <v>3.66</v>
      </c>
      <c r="J10" s="17">
        <v>5</v>
      </c>
      <c r="K10" s="17">
        <v>5.35</v>
      </c>
      <c r="L10" s="17">
        <v>4.8899999999999997</v>
      </c>
      <c r="M10" s="17">
        <v>10.14</v>
      </c>
      <c r="N10" s="17">
        <v>7.89</v>
      </c>
      <c r="O10" s="17">
        <v>7.31</v>
      </c>
      <c r="P10" s="17">
        <v>9.31</v>
      </c>
      <c r="Q10" s="17">
        <v>6.39</v>
      </c>
      <c r="R10" s="17">
        <v>5.34</v>
      </c>
      <c r="S10" s="17">
        <v>3.51</v>
      </c>
      <c r="T10" s="17">
        <v>3.47</v>
      </c>
      <c r="U10" s="17">
        <v>4.4400000000000004</v>
      </c>
      <c r="V10" s="17">
        <v>2.65</v>
      </c>
      <c r="W10" s="17">
        <v>2.74</v>
      </c>
      <c r="X10" s="17">
        <v>3.01</v>
      </c>
      <c r="Y10" s="17">
        <v>2.96</v>
      </c>
      <c r="Z10" s="17">
        <v>2.0099999999999998</v>
      </c>
      <c r="AA10" s="17">
        <v>2.2400000000000002</v>
      </c>
      <c r="AB10" s="17">
        <v>2.63</v>
      </c>
      <c r="AC10" s="17">
        <v>2.59</v>
      </c>
      <c r="AD10" s="17">
        <v>2.1800000000000002</v>
      </c>
      <c r="AE10" s="17">
        <v>2.4</v>
      </c>
    </row>
    <row r="11" spans="1:31" x14ac:dyDescent="0.25">
      <c r="A11" s="5" t="s">
        <v>152</v>
      </c>
      <c r="B11" s="6">
        <v>1030</v>
      </c>
      <c r="C11" s="6">
        <v>1032</v>
      </c>
      <c r="D11" s="6">
        <v>1031</v>
      </c>
      <c r="E11" s="6">
        <v>1030</v>
      </c>
      <c r="F11" s="6">
        <v>1028</v>
      </c>
      <c r="G11" s="6">
        <v>1031</v>
      </c>
      <c r="H11" s="6">
        <v>1036</v>
      </c>
      <c r="I11" s="6">
        <v>1036</v>
      </c>
      <c r="J11" s="6">
        <v>1038</v>
      </c>
      <c r="K11" s="6">
        <v>1035</v>
      </c>
      <c r="L11" s="6">
        <v>1033</v>
      </c>
      <c r="M11" s="6">
        <v>1034</v>
      </c>
      <c r="N11" s="6">
        <v>1036</v>
      </c>
      <c r="O11" s="6">
        <v>1033</v>
      </c>
      <c r="P11" s="6">
        <v>1033</v>
      </c>
      <c r="Q11" s="6">
        <v>1035</v>
      </c>
      <c r="R11" s="6">
        <v>1032</v>
      </c>
      <c r="S11" s="6">
        <v>1024</v>
      </c>
      <c r="T11" s="6">
        <v>1030</v>
      </c>
      <c r="U11" s="6">
        <v>1037</v>
      </c>
      <c r="V11" s="6">
        <v>1026</v>
      </c>
      <c r="W11" s="6">
        <v>1029</v>
      </c>
      <c r="X11" s="6">
        <v>1033</v>
      </c>
      <c r="Y11" s="6">
        <v>1037</v>
      </c>
      <c r="Z11" s="6">
        <v>1026</v>
      </c>
      <c r="AA11" s="6">
        <v>1037</v>
      </c>
      <c r="AB11" s="6">
        <v>1034</v>
      </c>
      <c r="AC11" s="6">
        <v>1032</v>
      </c>
      <c r="AD11" s="6">
        <v>1041</v>
      </c>
      <c r="AE11" s="6">
        <v>1052</v>
      </c>
    </row>
    <row r="12" spans="1:31" ht="39" customHeight="1" x14ac:dyDescent="0.25">
      <c r="A12" s="33" t="s">
        <v>153</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row>
  </sheetData>
  <mergeCells count="3">
    <mergeCell ref="A1:AE1"/>
    <mergeCell ref="A2:AE2"/>
    <mergeCell ref="A12:AE12"/>
  </mergeCells>
  <pageMargins left="0.75" right="0.75" top="1" bottom="1" header="0.5" footer="0.5"/>
  <pageSetup fitToWidth="100" fitToHeight="100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6"/>
  <sheetViews>
    <sheetView zoomScale="85" workbookViewId="0">
      <pane xSplit="1" topLeftCell="B1" activePane="topRight" state="frozen"/>
      <selection pane="topRight" sqref="A1:AE1"/>
    </sheetView>
  </sheetViews>
  <sheetFormatPr defaultColWidth="8.7109375" defaultRowHeight="15" x14ac:dyDescent="0.25"/>
  <cols>
    <col min="1" max="1" width="40.85546875" style="1" bestFit="1" customWidth="1"/>
    <col min="2" max="31" width="13.140625" style="1" bestFit="1" customWidth="1"/>
    <col min="32" max="16384" width="8.7109375" style="1"/>
  </cols>
  <sheetData>
    <row r="1" spans="1:31" ht="20.100000000000001" customHeight="1" x14ac:dyDescent="0.25">
      <c r="A1" s="32" t="s">
        <v>154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ht="20.100000000000001" customHeight="1"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1" ht="25.5" x14ac:dyDescent="0.25">
      <c r="A3" s="2" t="s">
        <v>155</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c r="T3" s="2" t="s">
        <v>105</v>
      </c>
      <c r="U3" s="2" t="s">
        <v>106</v>
      </c>
      <c r="V3" s="2" t="s">
        <v>107</v>
      </c>
      <c r="W3" s="2" t="s">
        <v>108</v>
      </c>
      <c r="X3" s="2" t="s">
        <v>109</v>
      </c>
      <c r="Y3" s="2" t="s">
        <v>110</v>
      </c>
      <c r="Z3" s="2" t="s">
        <v>111</v>
      </c>
      <c r="AA3" s="2" t="s">
        <v>112</v>
      </c>
      <c r="AB3" s="2" t="s">
        <v>113</v>
      </c>
      <c r="AC3" s="2" t="s">
        <v>114</v>
      </c>
      <c r="AD3" s="2" t="s">
        <v>115</v>
      </c>
      <c r="AE3" s="2" t="s">
        <v>116</v>
      </c>
    </row>
    <row r="4" spans="1:31" x14ac:dyDescent="0.25">
      <c r="A4" s="16" t="s">
        <v>156</v>
      </c>
      <c r="B4" s="17" t="s">
        <v>81</v>
      </c>
      <c r="C4" s="17" t="s">
        <v>81</v>
      </c>
      <c r="D4" s="17" t="s">
        <v>81</v>
      </c>
      <c r="E4" s="17" t="s">
        <v>81</v>
      </c>
      <c r="F4" s="17" t="s">
        <v>81</v>
      </c>
      <c r="G4" s="17" t="s">
        <v>81</v>
      </c>
      <c r="H4" s="17" t="s">
        <v>81</v>
      </c>
      <c r="I4" s="17" t="s">
        <v>81</v>
      </c>
      <c r="J4" s="17" t="s">
        <v>81</v>
      </c>
      <c r="K4" s="17" t="s">
        <v>81</v>
      </c>
      <c r="L4" s="17" t="s">
        <v>81</v>
      </c>
      <c r="M4" s="17" t="s">
        <v>81</v>
      </c>
      <c r="N4" s="17" t="s">
        <v>81</v>
      </c>
      <c r="O4" s="17" t="s">
        <v>81</v>
      </c>
      <c r="P4" s="17" t="s">
        <v>81</v>
      </c>
      <c r="Q4" s="17" t="s">
        <v>81</v>
      </c>
      <c r="R4" s="17" t="s">
        <v>81</v>
      </c>
      <c r="S4" s="17" t="s">
        <v>81</v>
      </c>
      <c r="T4" s="17" t="s">
        <v>81</v>
      </c>
      <c r="U4" s="17" t="s">
        <v>81</v>
      </c>
      <c r="V4" s="17" t="s">
        <v>81</v>
      </c>
      <c r="W4" s="17" t="s">
        <v>81</v>
      </c>
      <c r="X4" s="17" t="s">
        <v>81</v>
      </c>
      <c r="Y4" s="17" t="s">
        <v>81</v>
      </c>
      <c r="Z4" s="17" t="s">
        <v>81</v>
      </c>
      <c r="AA4" s="17" t="s">
        <v>81</v>
      </c>
      <c r="AB4" s="17" t="s">
        <v>81</v>
      </c>
      <c r="AC4" s="17" t="s">
        <v>81</v>
      </c>
      <c r="AD4" s="17" t="s">
        <v>81</v>
      </c>
      <c r="AE4" s="17" t="s">
        <v>81</v>
      </c>
    </row>
    <row r="5" spans="1:31" x14ac:dyDescent="0.25">
      <c r="A5" s="5" t="s">
        <v>123</v>
      </c>
      <c r="B5" s="6" t="s">
        <v>81</v>
      </c>
      <c r="C5" s="6" t="s">
        <v>81</v>
      </c>
      <c r="D5" s="6">
        <v>551</v>
      </c>
      <c r="E5" s="6">
        <v>854</v>
      </c>
      <c r="F5" s="6">
        <v>1350</v>
      </c>
      <c r="G5" s="6">
        <v>3229</v>
      </c>
      <c r="H5" s="6">
        <v>10397</v>
      </c>
      <c r="I5" s="6">
        <v>11717</v>
      </c>
      <c r="J5" s="6">
        <v>23520</v>
      </c>
      <c r="K5" s="6">
        <v>37512</v>
      </c>
      <c r="L5" s="6">
        <v>33573</v>
      </c>
      <c r="M5" s="6">
        <v>42204</v>
      </c>
      <c r="N5" s="6">
        <v>42039</v>
      </c>
      <c r="O5" s="6">
        <v>39260</v>
      </c>
      <c r="P5" s="6">
        <v>47569</v>
      </c>
      <c r="Q5" s="6">
        <v>45178</v>
      </c>
      <c r="R5" s="6">
        <v>52634</v>
      </c>
      <c r="S5" s="6">
        <v>58508</v>
      </c>
      <c r="T5" s="6">
        <v>60644</v>
      </c>
      <c r="U5" s="6">
        <v>69422</v>
      </c>
      <c r="V5" s="6">
        <v>70840</v>
      </c>
      <c r="W5" s="6">
        <v>70629</v>
      </c>
      <c r="X5" s="6">
        <v>78943</v>
      </c>
      <c r="Y5" s="6">
        <v>69863</v>
      </c>
      <c r="Z5" s="6">
        <v>78900</v>
      </c>
      <c r="AA5" s="6">
        <v>70225</v>
      </c>
      <c r="AB5" s="6">
        <v>77311</v>
      </c>
      <c r="AC5" s="6">
        <v>93718</v>
      </c>
      <c r="AD5" s="6">
        <v>104570</v>
      </c>
      <c r="AE5" s="6">
        <v>100041</v>
      </c>
    </row>
    <row r="6" spans="1:31" x14ac:dyDescent="0.25">
      <c r="A6" s="5" t="s">
        <v>29</v>
      </c>
      <c r="B6" s="6">
        <v>34</v>
      </c>
      <c r="C6" s="6">
        <v>31</v>
      </c>
      <c r="D6" s="6">
        <v>39</v>
      </c>
      <c r="E6" s="6">
        <v>44</v>
      </c>
      <c r="F6" s="6">
        <v>34</v>
      </c>
      <c r="G6" s="6">
        <v>37</v>
      </c>
      <c r="H6" s="6">
        <v>46</v>
      </c>
      <c r="I6" s="6">
        <v>56</v>
      </c>
      <c r="J6" s="6">
        <v>57</v>
      </c>
      <c r="K6" s="6">
        <v>55</v>
      </c>
      <c r="L6" s="6">
        <v>48</v>
      </c>
      <c r="M6" s="6">
        <v>48</v>
      </c>
      <c r="N6" s="6">
        <v>34</v>
      </c>
      <c r="O6" s="6">
        <v>31</v>
      </c>
      <c r="P6" s="6">
        <v>44</v>
      </c>
      <c r="Q6" s="6">
        <v>64</v>
      </c>
      <c r="R6" s="6">
        <v>51</v>
      </c>
      <c r="S6" s="6">
        <v>30</v>
      </c>
      <c r="T6" s="6">
        <v>30</v>
      </c>
      <c r="U6" s="6">
        <v>24</v>
      </c>
      <c r="V6" s="6">
        <v>22</v>
      </c>
      <c r="W6" s="6">
        <v>22</v>
      </c>
      <c r="X6" s="6">
        <v>34</v>
      </c>
      <c r="Y6" s="6">
        <v>20</v>
      </c>
      <c r="Z6" s="6">
        <v>23</v>
      </c>
      <c r="AA6" s="6">
        <v>30</v>
      </c>
      <c r="AB6" s="6">
        <v>24</v>
      </c>
      <c r="AC6" s="6">
        <v>23</v>
      </c>
      <c r="AD6" s="6">
        <v>18</v>
      </c>
      <c r="AE6" s="6">
        <v>18</v>
      </c>
    </row>
    <row r="7" spans="1:31" x14ac:dyDescent="0.25">
      <c r="A7" s="5" t="s">
        <v>60</v>
      </c>
      <c r="B7" s="6">
        <v>1860</v>
      </c>
      <c r="C7" s="6">
        <v>1884</v>
      </c>
      <c r="D7" s="6">
        <v>1954</v>
      </c>
      <c r="E7" s="6">
        <v>1812</v>
      </c>
      <c r="F7" s="6">
        <v>1765</v>
      </c>
      <c r="G7" s="6">
        <v>1039</v>
      </c>
      <c r="H7" s="6">
        <v>498</v>
      </c>
      <c r="I7" s="6">
        <v>4022</v>
      </c>
      <c r="J7" s="6">
        <v>159</v>
      </c>
      <c r="K7" s="6">
        <v>156</v>
      </c>
      <c r="L7" s="6">
        <v>159</v>
      </c>
      <c r="M7" s="6">
        <v>161</v>
      </c>
      <c r="N7" s="6">
        <v>368</v>
      </c>
      <c r="O7" s="6">
        <v>263</v>
      </c>
      <c r="P7" s="6">
        <v>420</v>
      </c>
      <c r="Q7" s="6">
        <v>403</v>
      </c>
      <c r="R7" s="6">
        <v>411</v>
      </c>
      <c r="S7" s="6">
        <v>422</v>
      </c>
      <c r="T7" s="6">
        <v>384</v>
      </c>
      <c r="U7" s="6">
        <v>5259</v>
      </c>
      <c r="V7" s="6">
        <v>2536</v>
      </c>
      <c r="W7" s="6">
        <v>2622</v>
      </c>
      <c r="X7" s="6">
        <v>2725</v>
      </c>
      <c r="Y7" s="6">
        <v>2749</v>
      </c>
      <c r="Z7" s="6">
        <v>2619</v>
      </c>
      <c r="AA7" s="6">
        <v>683</v>
      </c>
      <c r="AB7" s="6">
        <v>694</v>
      </c>
      <c r="AC7" s="6">
        <v>714</v>
      </c>
      <c r="AD7" s="6">
        <v>622</v>
      </c>
      <c r="AE7" s="6">
        <v>918</v>
      </c>
    </row>
    <row r="8" spans="1:31" x14ac:dyDescent="0.25">
      <c r="A8" s="5" t="s">
        <v>32</v>
      </c>
      <c r="B8" s="6">
        <v>220</v>
      </c>
      <c r="C8" s="6">
        <v>855</v>
      </c>
      <c r="D8" s="6">
        <v>607</v>
      </c>
      <c r="E8" s="6">
        <v>994</v>
      </c>
      <c r="F8" s="6">
        <v>2036</v>
      </c>
      <c r="G8" s="6">
        <v>2396</v>
      </c>
      <c r="H8" s="6">
        <v>1338</v>
      </c>
      <c r="I8" s="6">
        <v>622</v>
      </c>
      <c r="J8" s="6">
        <v>429</v>
      </c>
      <c r="K8" s="6">
        <v>789</v>
      </c>
      <c r="L8" s="6">
        <v>3077</v>
      </c>
      <c r="M8" s="6">
        <v>6119</v>
      </c>
      <c r="N8" s="6">
        <v>14067</v>
      </c>
      <c r="O8" s="6">
        <v>14427</v>
      </c>
      <c r="P8" s="6">
        <v>36247</v>
      </c>
      <c r="Q8" s="6">
        <v>38210</v>
      </c>
      <c r="R8" s="6">
        <v>37139</v>
      </c>
      <c r="S8" s="6">
        <v>34673</v>
      </c>
      <c r="T8" s="6">
        <v>44467</v>
      </c>
      <c r="U8" s="6">
        <v>46480</v>
      </c>
      <c r="V8" s="6">
        <v>62247</v>
      </c>
      <c r="W8" s="6">
        <v>90963</v>
      </c>
      <c r="X8" s="6">
        <v>68306</v>
      </c>
      <c r="Y8" s="6">
        <v>39632</v>
      </c>
      <c r="Z8" s="6">
        <v>53396</v>
      </c>
      <c r="AA8" s="6">
        <v>57010</v>
      </c>
      <c r="AB8" s="6">
        <v>73504</v>
      </c>
      <c r="AC8" s="6">
        <v>116123</v>
      </c>
      <c r="AD8" s="6">
        <v>135671</v>
      </c>
      <c r="AE8" s="6">
        <v>132596</v>
      </c>
    </row>
    <row r="9" spans="1:31" x14ac:dyDescent="0.25">
      <c r="A9" s="5" t="s">
        <v>157</v>
      </c>
      <c r="B9" s="6">
        <v>2114</v>
      </c>
      <c r="C9" s="6">
        <v>2770</v>
      </c>
      <c r="D9" s="6">
        <v>3151</v>
      </c>
      <c r="E9" s="6">
        <v>3704</v>
      </c>
      <c r="F9" s="6">
        <v>5185</v>
      </c>
      <c r="G9" s="6">
        <v>6701</v>
      </c>
      <c r="H9" s="6">
        <v>12279</v>
      </c>
      <c r="I9" s="6">
        <v>16417</v>
      </c>
      <c r="J9" s="6">
        <v>24165</v>
      </c>
      <c r="K9" s="6">
        <v>38512</v>
      </c>
      <c r="L9" s="6">
        <v>36857</v>
      </c>
      <c r="M9" s="6">
        <v>48532</v>
      </c>
      <c r="N9" s="6">
        <v>56358</v>
      </c>
      <c r="O9" s="6">
        <v>53913</v>
      </c>
      <c r="P9" s="6">
        <v>84153</v>
      </c>
      <c r="Q9" s="6">
        <v>83738</v>
      </c>
      <c r="R9" s="6">
        <v>90116</v>
      </c>
      <c r="S9" s="6">
        <v>93511</v>
      </c>
      <c r="T9" s="6">
        <v>105403</v>
      </c>
      <c r="U9" s="6">
        <v>121193</v>
      </c>
      <c r="V9" s="6">
        <v>135650</v>
      </c>
      <c r="W9" s="6">
        <v>164240</v>
      </c>
      <c r="X9" s="6">
        <v>150013</v>
      </c>
      <c r="Y9" s="6">
        <v>112267</v>
      </c>
      <c r="Z9" s="6">
        <v>134941</v>
      </c>
      <c r="AA9" s="6">
        <v>127948</v>
      </c>
      <c r="AB9" s="6">
        <v>151533</v>
      </c>
      <c r="AC9" s="6">
        <v>210579</v>
      </c>
      <c r="AD9" s="6">
        <v>240881</v>
      </c>
      <c r="AE9" s="6">
        <v>233573</v>
      </c>
    </row>
    <row r="10" spans="1:31" x14ac:dyDescent="0.25">
      <c r="A10" s="16" t="s">
        <v>158</v>
      </c>
      <c r="B10" s="17" t="s">
        <v>81</v>
      </c>
      <c r="C10" s="17" t="s">
        <v>81</v>
      </c>
      <c r="D10" s="17" t="s">
        <v>81</v>
      </c>
      <c r="E10" s="17" t="s">
        <v>81</v>
      </c>
      <c r="F10" s="17" t="s">
        <v>81</v>
      </c>
      <c r="G10" s="17" t="s">
        <v>81</v>
      </c>
      <c r="H10" s="17" t="s">
        <v>81</v>
      </c>
      <c r="I10" s="17" t="s">
        <v>81</v>
      </c>
      <c r="J10" s="17" t="s">
        <v>81</v>
      </c>
      <c r="K10" s="17" t="s">
        <v>81</v>
      </c>
      <c r="L10" s="17" t="s">
        <v>81</v>
      </c>
      <c r="M10" s="17" t="s">
        <v>81</v>
      </c>
      <c r="N10" s="17" t="s">
        <v>81</v>
      </c>
      <c r="O10" s="17" t="s">
        <v>81</v>
      </c>
      <c r="P10" s="17" t="s">
        <v>81</v>
      </c>
      <c r="Q10" s="17" t="s">
        <v>81</v>
      </c>
      <c r="R10" s="17" t="s">
        <v>81</v>
      </c>
      <c r="S10" s="17" t="s">
        <v>81</v>
      </c>
      <c r="T10" s="17" t="s">
        <v>81</v>
      </c>
      <c r="U10" s="17" t="s">
        <v>81</v>
      </c>
      <c r="V10" s="17" t="s">
        <v>81</v>
      </c>
      <c r="W10" s="17" t="s">
        <v>81</v>
      </c>
      <c r="X10" s="17" t="s">
        <v>81</v>
      </c>
      <c r="Y10" s="17" t="s">
        <v>81</v>
      </c>
      <c r="Z10" s="17" t="s">
        <v>81</v>
      </c>
      <c r="AA10" s="17" t="s">
        <v>81</v>
      </c>
      <c r="AB10" s="17" t="s">
        <v>81</v>
      </c>
      <c r="AC10" s="17" t="s">
        <v>81</v>
      </c>
      <c r="AD10" s="17" t="s">
        <v>81</v>
      </c>
      <c r="AE10" s="17" t="s">
        <v>81</v>
      </c>
    </row>
    <row r="11" spans="1:31" x14ac:dyDescent="0.25">
      <c r="A11" s="5" t="s">
        <v>123</v>
      </c>
      <c r="B11" s="6" t="s">
        <v>81</v>
      </c>
      <c r="C11" s="6" t="s">
        <v>81</v>
      </c>
      <c r="D11" s="6">
        <v>585</v>
      </c>
      <c r="E11" s="6">
        <v>947</v>
      </c>
      <c r="F11" s="6">
        <v>1542</v>
      </c>
      <c r="G11" s="6">
        <v>2163</v>
      </c>
      <c r="H11" s="6">
        <v>2927</v>
      </c>
      <c r="I11" s="6">
        <v>2401</v>
      </c>
      <c r="J11" s="6">
        <v>4165</v>
      </c>
      <c r="K11" s="6">
        <v>7295</v>
      </c>
      <c r="L11" s="6">
        <v>7100</v>
      </c>
      <c r="M11" s="6">
        <v>8850</v>
      </c>
      <c r="N11" s="6">
        <v>8564</v>
      </c>
      <c r="O11" s="6">
        <v>10249</v>
      </c>
      <c r="P11" s="6">
        <v>15332</v>
      </c>
      <c r="Q11" s="6">
        <v>15070</v>
      </c>
      <c r="R11" s="6">
        <v>17031</v>
      </c>
      <c r="S11" s="6">
        <v>19062</v>
      </c>
      <c r="T11" s="6">
        <v>19226</v>
      </c>
      <c r="U11" s="6">
        <v>18478</v>
      </c>
      <c r="V11" s="6">
        <v>21103</v>
      </c>
      <c r="W11" s="6">
        <v>21828</v>
      </c>
      <c r="X11" s="6">
        <v>23070</v>
      </c>
      <c r="Y11" s="6">
        <v>21138</v>
      </c>
      <c r="Z11" s="6">
        <v>17563</v>
      </c>
      <c r="AA11" s="6">
        <v>29482</v>
      </c>
      <c r="AB11" s="6">
        <v>36884</v>
      </c>
      <c r="AC11" s="6">
        <v>44855</v>
      </c>
      <c r="AD11" s="6">
        <v>48925</v>
      </c>
      <c r="AE11" s="6">
        <v>48299</v>
      </c>
    </row>
    <row r="12" spans="1:31" x14ac:dyDescent="0.25">
      <c r="A12" s="5" t="s">
        <v>29</v>
      </c>
      <c r="B12" s="6">
        <v>3210</v>
      </c>
      <c r="C12" s="6">
        <v>3530</v>
      </c>
      <c r="D12" s="6">
        <v>3934</v>
      </c>
      <c r="E12" s="6">
        <v>3730</v>
      </c>
      <c r="F12" s="6">
        <v>3607</v>
      </c>
      <c r="G12" s="6">
        <v>3239</v>
      </c>
      <c r="H12" s="6">
        <v>3587</v>
      </c>
      <c r="I12" s="6">
        <v>3099</v>
      </c>
      <c r="J12" s="6">
        <v>3352</v>
      </c>
      <c r="K12" s="6">
        <v>3817</v>
      </c>
      <c r="L12" s="6">
        <v>3025</v>
      </c>
      <c r="M12" s="6">
        <v>3100</v>
      </c>
      <c r="N12" s="6">
        <v>4097</v>
      </c>
      <c r="O12" s="6">
        <v>3956</v>
      </c>
      <c r="P12" s="6">
        <v>3860</v>
      </c>
      <c r="Q12" s="6">
        <v>4494</v>
      </c>
      <c r="R12" s="6">
        <v>5826</v>
      </c>
      <c r="S12" s="6">
        <v>7597</v>
      </c>
      <c r="T12" s="6">
        <v>6357</v>
      </c>
      <c r="U12" s="6">
        <v>7219</v>
      </c>
      <c r="V12" s="6">
        <v>3855</v>
      </c>
      <c r="W12" s="6">
        <v>10829</v>
      </c>
      <c r="X12" s="6">
        <v>16230</v>
      </c>
      <c r="Y12" s="6">
        <v>12098</v>
      </c>
      <c r="Z12" s="6">
        <v>13830</v>
      </c>
      <c r="AA12" s="6">
        <v>10308</v>
      </c>
      <c r="AB12" s="6">
        <v>8562</v>
      </c>
      <c r="AC12" s="6">
        <v>9461</v>
      </c>
      <c r="AD12" s="6">
        <v>7889</v>
      </c>
      <c r="AE12" s="6">
        <v>9060</v>
      </c>
    </row>
    <row r="13" spans="1:31" x14ac:dyDescent="0.25">
      <c r="A13" s="5" t="s">
        <v>60</v>
      </c>
      <c r="B13" s="6">
        <v>5110</v>
      </c>
      <c r="C13" s="6">
        <v>5407</v>
      </c>
      <c r="D13" s="6">
        <v>5109</v>
      </c>
      <c r="E13" s="6">
        <v>6415</v>
      </c>
      <c r="F13" s="6">
        <v>6894</v>
      </c>
      <c r="G13" s="6">
        <v>7286</v>
      </c>
      <c r="H13" s="6">
        <v>7975</v>
      </c>
      <c r="I13" s="6">
        <v>9100</v>
      </c>
      <c r="J13" s="6">
        <v>7492</v>
      </c>
      <c r="K13" s="6">
        <v>7368</v>
      </c>
      <c r="L13" s="6">
        <v>7320</v>
      </c>
      <c r="M13" s="6">
        <v>7740</v>
      </c>
      <c r="N13" s="6">
        <v>10138</v>
      </c>
      <c r="O13" s="6">
        <v>10180</v>
      </c>
      <c r="P13" s="6">
        <v>10771</v>
      </c>
      <c r="Q13" s="6">
        <v>10423</v>
      </c>
      <c r="R13" s="6">
        <v>10666</v>
      </c>
      <c r="S13" s="6">
        <v>10326</v>
      </c>
      <c r="T13" s="6">
        <v>10537</v>
      </c>
      <c r="U13" s="6">
        <v>9698</v>
      </c>
      <c r="V13" s="6">
        <v>7912</v>
      </c>
      <c r="W13" s="6">
        <v>8978</v>
      </c>
      <c r="X13" s="6">
        <v>9029</v>
      </c>
      <c r="Y13" s="6">
        <v>8596</v>
      </c>
      <c r="Z13" s="6">
        <v>8030</v>
      </c>
      <c r="AA13" s="6">
        <v>3724</v>
      </c>
      <c r="AB13" s="6">
        <v>3395</v>
      </c>
      <c r="AC13" s="6">
        <v>3245</v>
      </c>
      <c r="AD13" s="6">
        <v>3103</v>
      </c>
      <c r="AE13" s="6">
        <v>2955</v>
      </c>
    </row>
    <row r="14" spans="1:31" x14ac:dyDescent="0.25">
      <c r="A14" s="5" t="s">
        <v>32</v>
      </c>
      <c r="B14" s="6">
        <v>168</v>
      </c>
      <c r="C14" s="6">
        <v>380</v>
      </c>
      <c r="D14" s="6">
        <v>248</v>
      </c>
      <c r="E14" s="6">
        <v>274</v>
      </c>
      <c r="F14" s="6">
        <v>538</v>
      </c>
      <c r="G14" s="6">
        <v>1141</v>
      </c>
      <c r="H14" s="6">
        <v>666</v>
      </c>
      <c r="I14" s="6">
        <v>694</v>
      </c>
      <c r="J14" s="6">
        <v>489</v>
      </c>
      <c r="K14" s="6">
        <v>599</v>
      </c>
      <c r="L14" s="6">
        <v>927</v>
      </c>
      <c r="M14" s="6">
        <v>1178</v>
      </c>
      <c r="N14" s="6">
        <v>2330</v>
      </c>
      <c r="O14" s="6">
        <v>3306</v>
      </c>
      <c r="P14" s="6">
        <v>7311</v>
      </c>
      <c r="Q14" s="6">
        <v>9683</v>
      </c>
      <c r="R14" s="6">
        <v>10983</v>
      </c>
      <c r="S14" s="6">
        <v>8919</v>
      </c>
      <c r="T14" s="6">
        <v>11396</v>
      </c>
      <c r="U14" s="6">
        <v>13012</v>
      </c>
      <c r="V14" s="6">
        <v>18299</v>
      </c>
      <c r="W14" s="6">
        <v>25554</v>
      </c>
      <c r="X14" s="6">
        <v>20311</v>
      </c>
      <c r="Y14" s="6">
        <v>14656</v>
      </c>
      <c r="Z14" s="6">
        <v>19066</v>
      </c>
      <c r="AA14" s="6">
        <v>10150</v>
      </c>
      <c r="AB14" s="6">
        <v>13160</v>
      </c>
      <c r="AC14" s="6">
        <v>19586</v>
      </c>
      <c r="AD14" s="6">
        <v>24526</v>
      </c>
      <c r="AE14" s="6">
        <v>23990</v>
      </c>
    </row>
    <row r="15" spans="1:31" x14ac:dyDescent="0.25">
      <c r="A15" s="5" t="s">
        <v>157</v>
      </c>
      <c r="B15" s="6">
        <v>8488</v>
      </c>
      <c r="C15" s="6">
        <v>9317</v>
      </c>
      <c r="D15" s="6">
        <v>9876</v>
      </c>
      <c r="E15" s="6">
        <v>11366</v>
      </c>
      <c r="F15" s="6">
        <v>12581</v>
      </c>
      <c r="G15" s="6">
        <v>13829</v>
      </c>
      <c r="H15" s="6">
        <v>15150</v>
      </c>
      <c r="I15" s="6">
        <v>15294</v>
      </c>
      <c r="J15" s="6">
        <v>15498</v>
      </c>
      <c r="K15" s="6">
        <v>19079</v>
      </c>
      <c r="L15" s="6">
        <v>18372</v>
      </c>
      <c r="M15" s="6">
        <v>20868</v>
      </c>
      <c r="N15" s="6">
        <v>21992</v>
      </c>
      <c r="O15" s="6">
        <v>24616</v>
      </c>
      <c r="P15" s="6">
        <v>33980</v>
      </c>
      <c r="Q15" s="6">
        <v>36473</v>
      </c>
      <c r="R15" s="6">
        <v>41280</v>
      </c>
      <c r="S15" s="6">
        <v>42674</v>
      </c>
      <c r="T15" s="6">
        <v>44291</v>
      </c>
      <c r="U15" s="6">
        <v>48411</v>
      </c>
      <c r="V15" s="6">
        <v>51175</v>
      </c>
      <c r="W15" s="6">
        <v>67189</v>
      </c>
      <c r="X15" s="6">
        <v>68642</v>
      </c>
      <c r="Y15" s="6">
        <v>56488</v>
      </c>
      <c r="Z15" s="6">
        <v>58490</v>
      </c>
      <c r="AA15" s="6">
        <v>53664</v>
      </c>
      <c r="AB15" s="6">
        <v>62002</v>
      </c>
      <c r="AC15" s="6">
        <v>77148</v>
      </c>
      <c r="AD15" s="6">
        <v>84444</v>
      </c>
      <c r="AE15" s="6">
        <v>84304</v>
      </c>
    </row>
    <row r="16" spans="1:31" x14ac:dyDescent="0.25">
      <c r="A16" s="16" t="s">
        <v>159</v>
      </c>
      <c r="B16" s="17" t="s">
        <v>81</v>
      </c>
      <c r="C16" s="17" t="s">
        <v>81</v>
      </c>
      <c r="D16" s="17" t="s">
        <v>81</v>
      </c>
      <c r="E16" s="17" t="s">
        <v>81</v>
      </c>
      <c r="F16" s="17" t="s">
        <v>81</v>
      </c>
      <c r="G16" s="17" t="s">
        <v>81</v>
      </c>
      <c r="H16" s="17" t="s">
        <v>81</v>
      </c>
      <c r="I16" s="17" t="s">
        <v>81</v>
      </c>
      <c r="J16" s="17" t="s">
        <v>81</v>
      </c>
      <c r="K16" s="17" t="s">
        <v>81</v>
      </c>
      <c r="L16" s="17" t="s">
        <v>81</v>
      </c>
      <c r="M16" s="17" t="s">
        <v>81</v>
      </c>
      <c r="N16" s="17" t="s">
        <v>81</v>
      </c>
      <c r="O16" s="17" t="s">
        <v>81</v>
      </c>
      <c r="P16" s="17" t="s">
        <v>81</v>
      </c>
      <c r="Q16" s="17" t="s">
        <v>81</v>
      </c>
      <c r="R16" s="17" t="s">
        <v>81</v>
      </c>
      <c r="S16" s="17" t="s">
        <v>81</v>
      </c>
      <c r="T16" s="17" t="s">
        <v>81</v>
      </c>
      <c r="U16" s="17" t="s">
        <v>81</v>
      </c>
      <c r="V16" s="17" t="s">
        <v>81</v>
      </c>
      <c r="W16" s="17" t="s">
        <v>81</v>
      </c>
      <c r="X16" s="17" t="s">
        <v>81</v>
      </c>
      <c r="Y16" s="17" t="s">
        <v>81</v>
      </c>
      <c r="Z16" s="17" t="s">
        <v>81</v>
      </c>
      <c r="AA16" s="17" t="s">
        <v>81</v>
      </c>
      <c r="AB16" s="17" t="s">
        <v>81</v>
      </c>
      <c r="AC16" s="17" t="s">
        <v>81</v>
      </c>
      <c r="AD16" s="17" t="s">
        <v>81</v>
      </c>
      <c r="AE16" s="17" t="s">
        <v>81</v>
      </c>
    </row>
    <row r="17" spans="1:31" x14ac:dyDescent="0.25">
      <c r="A17" s="5" t="s">
        <v>123</v>
      </c>
      <c r="B17" s="6" t="s">
        <v>81</v>
      </c>
      <c r="C17" s="6" t="s">
        <v>81</v>
      </c>
      <c r="D17" s="6">
        <v>1148</v>
      </c>
      <c r="E17" s="6">
        <v>1867</v>
      </c>
      <c r="F17" s="6">
        <v>2244</v>
      </c>
      <c r="G17" s="6">
        <v>2774</v>
      </c>
      <c r="H17" s="6">
        <v>3926</v>
      </c>
      <c r="I17" s="6">
        <v>2234</v>
      </c>
      <c r="J17" s="6">
        <v>4011</v>
      </c>
      <c r="K17" s="6">
        <v>7814</v>
      </c>
      <c r="L17" s="6">
        <v>8581</v>
      </c>
      <c r="M17" s="6">
        <v>9978</v>
      </c>
      <c r="N17" s="6">
        <v>11164</v>
      </c>
      <c r="O17" s="6">
        <v>10422</v>
      </c>
      <c r="P17" s="6">
        <v>11025</v>
      </c>
      <c r="Q17" s="6">
        <v>9715</v>
      </c>
      <c r="R17" s="6">
        <v>10078</v>
      </c>
      <c r="S17" s="6">
        <v>10832</v>
      </c>
      <c r="T17" s="6">
        <v>10129</v>
      </c>
      <c r="U17" s="6">
        <v>10614</v>
      </c>
      <c r="V17" s="6">
        <v>10519</v>
      </c>
      <c r="W17" s="6">
        <v>10195</v>
      </c>
      <c r="X17" s="6">
        <v>11400</v>
      </c>
      <c r="Y17" s="6">
        <v>10523</v>
      </c>
      <c r="Z17" s="6">
        <v>9754</v>
      </c>
      <c r="AA17" s="6">
        <v>9392</v>
      </c>
      <c r="AB17" s="6">
        <v>9067</v>
      </c>
      <c r="AC17" s="6">
        <v>10122</v>
      </c>
      <c r="AD17" s="6">
        <v>10907</v>
      </c>
      <c r="AE17" s="6">
        <v>10475</v>
      </c>
    </row>
    <row r="18" spans="1:31" x14ac:dyDescent="0.25">
      <c r="A18" s="5" t="s">
        <v>29</v>
      </c>
      <c r="B18" s="6">
        <v>7146</v>
      </c>
      <c r="C18" s="6">
        <v>8294</v>
      </c>
      <c r="D18" s="6">
        <v>9691</v>
      </c>
      <c r="E18" s="6">
        <v>9228</v>
      </c>
      <c r="F18" s="6">
        <v>9221</v>
      </c>
      <c r="G18" s="6">
        <v>8002</v>
      </c>
      <c r="H18" s="6">
        <v>9149</v>
      </c>
      <c r="I18" s="6">
        <v>10517</v>
      </c>
      <c r="J18" s="6">
        <v>10889</v>
      </c>
      <c r="K18" s="6">
        <v>10871</v>
      </c>
      <c r="L18" s="6">
        <v>8896</v>
      </c>
      <c r="M18" s="6">
        <v>9108</v>
      </c>
      <c r="N18" s="6">
        <v>10670</v>
      </c>
      <c r="O18" s="6">
        <v>9900</v>
      </c>
      <c r="P18" s="6">
        <v>8889</v>
      </c>
      <c r="Q18" s="6">
        <v>9051</v>
      </c>
      <c r="R18" s="6">
        <v>9633</v>
      </c>
      <c r="S18" s="6">
        <v>7496</v>
      </c>
      <c r="T18" s="6">
        <v>5949</v>
      </c>
      <c r="U18" s="6">
        <v>5519</v>
      </c>
      <c r="V18" s="6">
        <v>5676</v>
      </c>
      <c r="W18" s="6">
        <v>6152</v>
      </c>
      <c r="X18" s="6">
        <v>7009</v>
      </c>
      <c r="Y18" s="6">
        <v>6162</v>
      </c>
      <c r="Z18" s="6">
        <v>7515</v>
      </c>
      <c r="AA18" s="6">
        <v>5815</v>
      </c>
      <c r="AB18" s="6">
        <v>4557</v>
      </c>
      <c r="AC18" s="6">
        <v>4475</v>
      </c>
      <c r="AD18" s="6">
        <v>3574</v>
      </c>
      <c r="AE18" s="6">
        <v>3657</v>
      </c>
    </row>
    <row r="19" spans="1:31" x14ac:dyDescent="0.25">
      <c r="A19" s="5" t="s">
        <v>60</v>
      </c>
      <c r="B19" s="6">
        <v>1272</v>
      </c>
      <c r="C19" s="6">
        <v>1307</v>
      </c>
      <c r="D19" s="6">
        <v>1302</v>
      </c>
      <c r="E19" s="6">
        <v>1296</v>
      </c>
      <c r="F19" s="6">
        <v>1328</v>
      </c>
      <c r="G19" s="6">
        <v>1347</v>
      </c>
      <c r="H19" s="6">
        <v>1321</v>
      </c>
      <c r="I19" s="6">
        <v>1391</v>
      </c>
      <c r="J19" s="6">
        <v>1329</v>
      </c>
      <c r="K19" s="6">
        <v>1313</v>
      </c>
      <c r="L19" s="6">
        <v>1307</v>
      </c>
      <c r="M19" s="6">
        <v>1330</v>
      </c>
      <c r="N19" s="6">
        <v>1227</v>
      </c>
      <c r="O19" s="6">
        <v>1293</v>
      </c>
      <c r="P19" s="6">
        <v>1296</v>
      </c>
      <c r="Q19" s="6">
        <v>1299</v>
      </c>
      <c r="R19" s="6">
        <v>1268</v>
      </c>
      <c r="S19" s="6">
        <v>1226</v>
      </c>
      <c r="T19" s="6">
        <v>1294</v>
      </c>
      <c r="U19" s="6">
        <v>1276</v>
      </c>
      <c r="V19" s="6">
        <v>1235</v>
      </c>
      <c r="W19" s="6">
        <v>1256</v>
      </c>
      <c r="X19" s="6">
        <v>1320</v>
      </c>
      <c r="Y19" s="6">
        <v>1287</v>
      </c>
      <c r="Z19" s="6">
        <v>1227</v>
      </c>
      <c r="AA19" s="6">
        <v>1280</v>
      </c>
      <c r="AB19" s="6">
        <v>1162</v>
      </c>
      <c r="AC19" s="6">
        <v>1099</v>
      </c>
      <c r="AD19" s="6">
        <v>1082</v>
      </c>
      <c r="AE19" s="6">
        <v>1020</v>
      </c>
    </row>
    <row r="20" spans="1:31" x14ac:dyDescent="0.25">
      <c r="A20" s="5" t="s">
        <v>32</v>
      </c>
      <c r="B20" s="6">
        <v>101</v>
      </c>
      <c r="C20" s="6">
        <v>375</v>
      </c>
      <c r="D20" s="6">
        <v>243</v>
      </c>
      <c r="E20" s="6">
        <v>330</v>
      </c>
      <c r="F20" s="6">
        <v>629</v>
      </c>
      <c r="G20" s="6">
        <v>794</v>
      </c>
      <c r="H20" s="6">
        <v>339</v>
      </c>
      <c r="I20" s="6">
        <v>204</v>
      </c>
      <c r="J20" s="6">
        <v>175</v>
      </c>
      <c r="K20" s="6">
        <v>292</v>
      </c>
      <c r="L20" s="6">
        <v>899</v>
      </c>
      <c r="M20" s="6">
        <v>1847</v>
      </c>
      <c r="N20" s="6">
        <v>2699</v>
      </c>
      <c r="O20" s="6">
        <v>2295</v>
      </c>
      <c r="P20" s="6">
        <v>5853</v>
      </c>
      <c r="Q20" s="6">
        <v>6220</v>
      </c>
      <c r="R20" s="6">
        <v>6461</v>
      </c>
      <c r="S20" s="6">
        <v>5760</v>
      </c>
      <c r="T20" s="6">
        <v>7416</v>
      </c>
      <c r="U20" s="6">
        <v>7407</v>
      </c>
      <c r="V20" s="6">
        <v>9295</v>
      </c>
      <c r="W20" s="6">
        <v>12078</v>
      </c>
      <c r="X20" s="6">
        <v>9267</v>
      </c>
      <c r="Y20" s="6">
        <v>5391</v>
      </c>
      <c r="Z20" s="6">
        <v>5393</v>
      </c>
      <c r="AA20" s="6">
        <v>8504</v>
      </c>
      <c r="AB20" s="6">
        <v>9913</v>
      </c>
      <c r="AC20" s="6">
        <v>11430</v>
      </c>
      <c r="AD20" s="6">
        <v>13111</v>
      </c>
      <c r="AE20" s="6">
        <v>12665</v>
      </c>
    </row>
    <row r="21" spans="1:31" x14ac:dyDescent="0.25">
      <c r="A21" s="5" t="s">
        <v>157</v>
      </c>
      <c r="B21" s="6">
        <v>8519</v>
      </c>
      <c r="C21" s="6">
        <v>9976</v>
      </c>
      <c r="D21" s="6">
        <v>12384</v>
      </c>
      <c r="E21" s="6">
        <v>12722</v>
      </c>
      <c r="F21" s="6">
        <v>13422</v>
      </c>
      <c r="G21" s="6">
        <v>12917</v>
      </c>
      <c r="H21" s="6">
        <v>14735</v>
      </c>
      <c r="I21" s="6">
        <v>14346</v>
      </c>
      <c r="J21" s="6">
        <v>16404</v>
      </c>
      <c r="K21" s="6">
        <v>20291</v>
      </c>
      <c r="L21" s="6">
        <v>19683</v>
      </c>
      <c r="M21" s="6">
        <v>22263</v>
      </c>
      <c r="N21" s="6">
        <v>25760</v>
      </c>
      <c r="O21" s="6">
        <v>23911</v>
      </c>
      <c r="P21" s="6">
        <v>27063</v>
      </c>
      <c r="Q21" s="6">
        <v>26285</v>
      </c>
      <c r="R21" s="6">
        <v>27440</v>
      </c>
      <c r="S21" s="6">
        <v>25314</v>
      </c>
      <c r="T21" s="6">
        <v>24788</v>
      </c>
      <c r="U21" s="6">
        <v>24816</v>
      </c>
      <c r="V21" s="6">
        <v>26724</v>
      </c>
      <c r="W21" s="6">
        <v>29681</v>
      </c>
      <c r="X21" s="6">
        <v>28997</v>
      </c>
      <c r="Y21" s="6">
        <v>23363</v>
      </c>
      <c r="Z21" s="6">
        <v>23889</v>
      </c>
      <c r="AA21" s="6">
        <v>24991</v>
      </c>
      <c r="AB21" s="6">
        <v>24698</v>
      </c>
      <c r="AC21" s="6">
        <v>27127</v>
      </c>
      <c r="AD21" s="6">
        <v>28674</v>
      </c>
      <c r="AE21" s="6">
        <v>27816</v>
      </c>
    </row>
    <row r="22" spans="1:31" x14ac:dyDescent="0.25">
      <c r="A22" s="16" t="s">
        <v>160</v>
      </c>
      <c r="B22" s="17" t="s">
        <v>81</v>
      </c>
      <c r="C22" s="17" t="s">
        <v>81</v>
      </c>
      <c r="D22" s="17" t="s">
        <v>81</v>
      </c>
      <c r="E22" s="17" t="s">
        <v>81</v>
      </c>
      <c r="F22" s="17" t="s">
        <v>81</v>
      </c>
      <c r="G22" s="17" t="s">
        <v>81</v>
      </c>
      <c r="H22" s="17" t="s">
        <v>81</v>
      </c>
      <c r="I22" s="17" t="s">
        <v>81</v>
      </c>
      <c r="J22" s="17" t="s">
        <v>81</v>
      </c>
      <c r="K22" s="17" t="s">
        <v>81</v>
      </c>
      <c r="L22" s="17" t="s">
        <v>81</v>
      </c>
      <c r="M22" s="17" t="s">
        <v>81</v>
      </c>
      <c r="N22" s="17" t="s">
        <v>81</v>
      </c>
      <c r="O22" s="17" t="s">
        <v>81</v>
      </c>
      <c r="P22" s="17" t="s">
        <v>81</v>
      </c>
      <c r="Q22" s="17" t="s">
        <v>81</v>
      </c>
      <c r="R22" s="17" t="s">
        <v>81</v>
      </c>
      <c r="S22" s="17" t="s">
        <v>81</v>
      </c>
      <c r="T22" s="17" t="s">
        <v>81</v>
      </c>
      <c r="U22" s="17" t="s">
        <v>81</v>
      </c>
      <c r="V22" s="17" t="s">
        <v>81</v>
      </c>
      <c r="W22" s="17" t="s">
        <v>81</v>
      </c>
      <c r="X22" s="17" t="s">
        <v>81</v>
      </c>
      <c r="Y22" s="17" t="s">
        <v>81</v>
      </c>
      <c r="Z22" s="17" t="s">
        <v>81</v>
      </c>
      <c r="AA22" s="17" t="s">
        <v>81</v>
      </c>
      <c r="AB22" s="17" t="s">
        <v>81</v>
      </c>
      <c r="AC22" s="17" t="s">
        <v>81</v>
      </c>
      <c r="AD22" s="17" t="s">
        <v>81</v>
      </c>
      <c r="AE22" s="17" t="s">
        <v>81</v>
      </c>
    </row>
    <row r="23" spans="1:31" x14ac:dyDescent="0.25">
      <c r="A23" s="7" t="s">
        <v>161</v>
      </c>
      <c r="B23" s="8">
        <v>0.2</v>
      </c>
      <c r="C23" s="8">
        <v>0.2</v>
      </c>
      <c r="D23" s="8">
        <v>0.2</v>
      </c>
      <c r="E23" s="8">
        <v>0.2</v>
      </c>
      <c r="F23" s="8">
        <v>0.3</v>
      </c>
      <c r="G23" s="8">
        <v>0.4</v>
      </c>
      <c r="H23" s="8">
        <v>0.7</v>
      </c>
      <c r="I23" s="8">
        <v>0.9</v>
      </c>
      <c r="J23" s="8">
        <v>1.3</v>
      </c>
      <c r="K23" s="8">
        <v>1.8</v>
      </c>
      <c r="L23" s="8">
        <v>1.9</v>
      </c>
      <c r="M23" s="8">
        <v>2.2999999999999998</v>
      </c>
      <c r="N23" s="8">
        <v>2.4</v>
      </c>
      <c r="O23" s="8">
        <v>2.4</v>
      </c>
      <c r="P23" s="8">
        <v>3.5</v>
      </c>
      <c r="Q23" s="8">
        <v>3.5</v>
      </c>
      <c r="R23" s="8">
        <v>3.7</v>
      </c>
      <c r="S23" s="8">
        <v>4.4000000000000004</v>
      </c>
      <c r="T23" s="8">
        <v>5.5</v>
      </c>
      <c r="U23" s="8">
        <v>6.3</v>
      </c>
      <c r="V23" s="8">
        <v>6.7</v>
      </c>
      <c r="W23" s="8">
        <v>7.2</v>
      </c>
      <c r="X23" s="8">
        <v>6.7</v>
      </c>
      <c r="Y23" s="8">
        <v>5.9</v>
      </c>
      <c r="Z23" s="8">
        <v>7.2</v>
      </c>
      <c r="AA23" s="8">
        <v>6.7</v>
      </c>
      <c r="AB23" s="8">
        <v>8.1999999999999993</v>
      </c>
      <c r="AC23" s="8">
        <v>10.5</v>
      </c>
      <c r="AD23" s="8">
        <v>11.7</v>
      </c>
      <c r="AE23" s="8">
        <v>11.7</v>
      </c>
    </row>
    <row r="24" spans="1:31" x14ac:dyDescent="0.25">
      <c r="A24" s="7" t="s">
        <v>162</v>
      </c>
      <c r="B24" s="8">
        <v>0.8</v>
      </c>
      <c r="C24" s="8">
        <v>0.7</v>
      </c>
      <c r="D24" s="8">
        <v>0.6</v>
      </c>
      <c r="E24" s="8">
        <v>0.7</v>
      </c>
      <c r="F24" s="8">
        <v>0.8</v>
      </c>
      <c r="G24" s="8">
        <v>0.9</v>
      </c>
      <c r="H24" s="8">
        <v>0.9</v>
      </c>
      <c r="I24" s="8">
        <v>0.9</v>
      </c>
      <c r="J24" s="8">
        <v>0.8</v>
      </c>
      <c r="K24" s="8">
        <v>0.9</v>
      </c>
      <c r="L24" s="8">
        <v>0.9</v>
      </c>
      <c r="M24" s="8">
        <v>1</v>
      </c>
      <c r="N24" s="8">
        <v>0.9</v>
      </c>
      <c r="O24" s="8">
        <v>1.1000000000000001</v>
      </c>
      <c r="P24" s="8">
        <v>1.4</v>
      </c>
      <c r="Q24" s="8">
        <v>1.5</v>
      </c>
      <c r="R24" s="8">
        <v>1.7</v>
      </c>
      <c r="S24" s="8">
        <v>2</v>
      </c>
      <c r="T24" s="8">
        <v>2.2999999999999998</v>
      </c>
      <c r="U24" s="8">
        <v>2.5</v>
      </c>
      <c r="V24" s="8">
        <v>2.5</v>
      </c>
      <c r="W24" s="8">
        <v>2.9</v>
      </c>
      <c r="X24" s="8">
        <v>3.1</v>
      </c>
      <c r="Y24" s="8">
        <v>3</v>
      </c>
      <c r="Z24" s="8">
        <v>3.1</v>
      </c>
      <c r="AA24" s="8">
        <v>2.8</v>
      </c>
      <c r="AB24" s="8">
        <v>3.3</v>
      </c>
      <c r="AC24" s="8">
        <v>3.8</v>
      </c>
      <c r="AD24" s="8">
        <v>4.0999999999999996</v>
      </c>
      <c r="AE24" s="8">
        <v>4.2</v>
      </c>
    </row>
    <row r="25" spans="1:31" x14ac:dyDescent="0.25">
      <c r="A25" s="5" t="s">
        <v>163</v>
      </c>
      <c r="B25" s="6">
        <v>871</v>
      </c>
      <c r="C25" s="6">
        <v>808</v>
      </c>
      <c r="D25" s="6">
        <v>846</v>
      </c>
      <c r="E25" s="6">
        <v>876</v>
      </c>
      <c r="F25" s="6">
        <v>920</v>
      </c>
      <c r="G25" s="6">
        <v>913</v>
      </c>
      <c r="H25" s="6">
        <v>986</v>
      </c>
      <c r="I25" s="6">
        <v>887</v>
      </c>
      <c r="J25" s="6">
        <v>948</v>
      </c>
      <c r="K25" s="6">
        <v>1043</v>
      </c>
      <c r="L25" s="6">
        <v>1111</v>
      </c>
      <c r="M25" s="6">
        <v>1152</v>
      </c>
      <c r="N25" s="6">
        <v>1204</v>
      </c>
      <c r="O25" s="6">
        <v>1154</v>
      </c>
      <c r="P25" s="6">
        <v>1253</v>
      </c>
      <c r="Q25" s="6">
        <v>1217</v>
      </c>
      <c r="R25" s="6">
        <v>1248</v>
      </c>
      <c r="S25" s="6">
        <v>1325</v>
      </c>
      <c r="T25" s="6">
        <v>1417</v>
      </c>
      <c r="U25" s="6">
        <v>1411</v>
      </c>
      <c r="V25" s="6">
        <v>1449</v>
      </c>
      <c r="W25" s="6">
        <v>1429</v>
      </c>
      <c r="X25" s="6">
        <v>1419</v>
      </c>
      <c r="Y25" s="6">
        <v>1354</v>
      </c>
      <c r="Z25" s="6">
        <v>1396</v>
      </c>
      <c r="AA25" s="6">
        <v>1449</v>
      </c>
      <c r="AB25" s="6">
        <v>1465</v>
      </c>
      <c r="AC25" s="6">
        <v>1489</v>
      </c>
      <c r="AD25" s="6">
        <v>1538</v>
      </c>
      <c r="AE25" s="6">
        <v>1537</v>
      </c>
    </row>
    <row r="26" spans="1:31" ht="12.95" customHeight="1" x14ac:dyDescent="0.25">
      <c r="A26" s="33" t="s">
        <v>164</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row>
  </sheetData>
  <mergeCells count="3">
    <mergeCell ref="A1:AE1"/>
    <mergeCell ref="A2:AE2"/>
    <mergeCell ref="A26:AE26"/>
  </mergeCells>
  <pageMargins left="0.75" right="0.75" top="1" bottom="1" header="0.5" footer="0.5"/>
  <pageSetup fitToWidth="10" fitToHeight="100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32"/>
  <sheetViews>
    <sheetView zoomScale="85" workbookViewId="0">
      <pane xSplit="1" topLeftCell="N1" activePane="topRight" state="frozen"/>
      <selection pane="topRight" activeCell="AI11" sqref="AI11"/>
    </sheetView>
  </sheetViews>
  <sheetFormatPr defaultColWidth="8.7109375" defaultRowHeight="15" x14ac:dyDescent="0.25"/>
  <cols>
    <col min="1" max="1" width="40.85546875" style="1" bestFit="1" customWidth="1"/>
    <col min="2" max="31" width="13.140625" style="1" bestFit="1" customWidth="1"/>
    <col min="32" max="34" width="14.7109375" style="1" bestFit="1" customWidth="1"/>
    <col min="35" max="16384" width="8.7109375" style="1"/>
  </cols>
  <sheetData>
    <row r="1" spans="1:35" ht="20.100000000000001" customHeight="1" x14ac:dyDescent="0.25">
      <c r="A1" s="32" t="s">
        <v>165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row>
    <row r="2" spans="1:35" ht="20.100000000000001" customHeight="1"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row>
    <row r="3" spans="1:35" ht="25.5" x14ac:dyDescent="0.25">
      <c r="A3" s="2" t="s">
        <v>166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c r="T3" s="2" t="s">
        <v>105</v>
      </c>
      <c r="U3" s="2" t="s">
        <v>106</v>
      </c>
      <c r="V3" s="2" t="s">
        <v>107</v>
      </c>
      <c r="W3" s="2" t="s">
        <v>108</v>
      </c>
      <c r="X3" s="2" t="s">
        <v>109</v>
      </c>
      <c r="Y3" s="2" t="s">
        <v>110</v>
      </c>
      <c r="Z3" s="2" t="s">
        <v>111</v>
      </c>
      <c r="AA3" s="2" t="s">
        <v>112</v>
      </c>
      <c r="AB3" s="2" t="s">
        <v>113</v>
      </c>
      <c r="AC3" s="2" t="s">
        <v>114</v>
      </c>
      <c r="AD3" s="2" t="s">
        <v>115</v>
      </c>
      <c r="AE3" s="2" t="s">
        <v>116</v>
      </c>
      <c r="AF3" s="2" t="s">
        <v>117</v>
      </c>
      <c r="AG3" s="2" t="s">
        <v>118</v>
      </c>
      <c r="AH3" s="2" t="s">
        <v>119</v>
      </c>
    </row>
    <row r="4" spans="1:35" x14ac:dyDescent="0.25">
      <c r="A4" s="12" t="s">
        <v>167</v>
      </c>
      <c r="B4" s="15" t="s">
        <v>2</v>
      </c>
      <c r="C4" s="15" t="s">
        <v>2</v>
      </c>
      <c r="D4" s="15" t="s">
        <v>2</v>
      </c>
      <c r="E4" s="15" t="s">
        <v>2</v>
      </c>
      <c r="F4" s="15" t="s">
        <v>2</v>
      </c>
      <c r="G4" s="15" t="s">
        <v>2</v>
      </c>
      <c r="H4" s="15" t="s">
        <v>2</v>
      </c>
      <c r="I4" s="15" t="s">
        <v>2</v>
      </c>
      <c r="J4" s="15" t="s">
        <v>2</v>
      </c>
      <c r="K4" s="15" t="s">
        <v>2</v>
      </c>
      <c r="L4" s="15" t="s">
        <v>2</v>
      </c>
      <c r="M4" s="15" t="s">
        <v>2</v>
      </c>
      <c r="N4" s="15" t="s">
        <v>2</v>
      </c>
      <c r="O4" s="15" t="s">
        <v>2</v>
      </c>
      <c r="P4" s="15" t="s">
        <v>2</v>
      </c>
      <c r="Q4" s="15" t="s">
        <v>2</v>
      </c>
      <c r="R4" s="15" t="s">
        <v>2</v>
      </c>
      <c r="S4" s="15" t="s">
        <v>2</v>
      </c>
      <c r="T4" s="15" t="s">
        <v>2</v>
      </c>
      <c r="U4" s="15" t="s">
        <v>2</v>
      </c>
      <c r="V4" s="15" t="s">
        <v>2</v>
      </c>
      <c r="W4" s="15" t="s">
        <v>2</v>
      </c>
      <c r="X4" s="15" t="s">
        <v>2</v>
      </c>
      <c r="Y4" s="15" t="s">
        <v>2</v>
      </c>
      <c r="Z4" s="15" t="s">
        <v>2</v>
      </c>
      <c r="AA4" s="15" t="s">
        <v>2</v>
      </c>
      <c r="AB4" s="15" t="s">
        <v>2</v>
      </c>
      <c r="AC4" s="15" t="s">
        <v>2</v>
      </c>
      <c r="AD4" s="15" t="s">
        <v>2</v>
      </c>
      <c r="AE4" s="15" t="s">
        <v>2</v>
      </c>
      <c r="AF4" s="13" t="s">
        <v>81</v>
      </c>
      <c r="AG4" s="13" t="s">
        <v>81</v>
      </c>
      <c r="AH4" s="13" t="s">
        <v>81</v>
      </c>
    </row>
    <row r="5" spans="1:35" x14ac:dyDescent="0.25">
      <c r="A5" s="5" t="s">
        <v>70</v>
      </c>
      <c r="B5" s="6">
        <v>19314571</v>
      </c>
      <c r="C5" s="6">
        <v>20284674</v>
      </c>
      <c r="D5" s="6">
        <v>19337799</v>
      </c>
      <c r="E5" s="6">
        <v>19692896</v>
      </c>
      <c r="F5" s="6">
        <v>20175317</v>
      </c>
      <c r="G5" s="6">
        <v>20071160</v>
      </c>
      <c r="H5" s="6">
        <v>20727624</v>
      </c>
      <c r="I5" s="6">
        <v>20313469</v>
      </c>
      <c r="J5" s="6">
        <v>20472512</v>
      </c>
      <c r="K5" s="6">
        <v>21409005</v>
      </c>
      <c r="L5" s="6">
        <v>19474647</v>
      </c>
      <c r="M5" s="6">
        <v>19638491</v>
      </c>
      <c r="N5" s="6">
        <v>20137533</v>
      </c>
      <c r="O5" s="6">
        <v>19624430</v>
      </c>
      <c r="P5" s="6">
        <v>20539324</v>
      </c>
      <c r="Q5" s="6">
        <v>19768529</v>
      </c>
      <c r="R5" s="6">
        <v>19590791</v>
      </c>
      <c r="S5" s="6">
        <v>18694666</v>
      </c>
      <c r="T5" s="6">
        <v>17983531</v>
      </c>
      <c r="U5" s="6">
        <v>17562307</v>
      </c>
      <c r="V5" s="6">
        <v>17392365</v>
      </c>
      <c r="W5" s="6">
        <v>16387951</v>
      </c>
      <c r="X5" s="6">
        <v>16278236</v>
      </c>
      <c r="Y5" s="6">
        <v>16255780</v>
      </c>
      <c r="Z5" s="6">
        <v>15992797</v>
      </c>
      <c r="AA5" s="6">
        <v>16048966</v>
      </c>
      <c r="AB5" s="6">
        <v>15785272</v>
      </c>
      <c r="AC5" s="6">
        <v>15560071</v>
      </c>
      <c r="AD5" s="6">
        <v>15379421</v>
      </c>
      <c r="AE5" s="6">
        <v>15581197</v>
      </c>
      <c r="AF5" s="8">
        <v>33.9</v>
      </c>
      <c r="AG5" s="8">
        <v>37.5</v>
      </c>
      <c r="AH5" s="8">
        <v>37.6</v>
      </c>
    </row>
    <row r="6" spans="1:35" x14ac:dyDescent="0.25">
      <c r="A6" s="5" t="s">
        <v>71</v>
      </c>
      <c r="B6" s="6">
        <v>25336834</v>
      </c>
      <c r="C6" s="6">
        <v>25952481</v>
      </c>
      <c r="D6" s="6">
        <v>25968044</v>
      </c>
      <c r="E6" s="6">
        <v>25933809</v>
      </c>
      <c r="F6" s="6">
        <v>26200307</v>
      </c>
      <c r="G6" s="6">
        <v>26076208</v>
      </c>
      <c r="H6" s="6">
        <v>17713103</v>
      </c>
      <c r="I6" s="6">
        <v>17722811</v>
      </c>
      <c r="J6" s="6">
        <v>17766602</v>
      </c>
      <c r="K6" s="6">
        <v>18243198</v>
      </c>
      <c r="L6" s="6">
        <v>17774774</v>
      </c>
      <c r="M6" s="6">
        <v>26582327</v>
      </c>
      <c r="N6" s="6">
        <v>27148237</v>
      </c>
      <c r="O6" s="6">
        <v>26236963</v>
      </c>
      <c r="P6" s="6">
        <v>26415494</v>
      </c>
      <c r="Q6" s="6">
        <v>26020124</v>
      </c>
      <c r="R6" s="6">
        <v>25647839</v>
      </c>
      <c r="S6" s="6">
        <v>24249594</v>
      </c>
      <c r="T6" s="6">
        <v>24126800</v>
      </c>
      <c r="U6" s="6">
        <v>23033271</v>
      </c>
      <c r="V6" s="6">
        <v>21489099</v>
      </c>
      <c r="W6" s="6">
        <v>21422373</v>
      </c>
      <c r="X6" s="6">
        <v>20833676</v>
      </c>
      <c r="Y6" s="6">
        <v>20345620</v>
      </c>
      <c r="Z6" s="6">
        <v>19893756</v>
      </c>
      <c r="AA6" s="6">
        <v>19371255</v>
      </c>
      <c r="AB6" s="6">
        <v>18896866</v>
      </c>
      <c r="AC6" s="6">
        <v>18629489</v>
      </c>
      <c r="AD6" s="6">
        <v>18516906</v>
      </c>
      <c r="AE6" s="6">
        <v>18565266</v>
      </c>
      <c r="AF6" s="8">
        <v>44.5</v>
      </c>
      <c r="AG6" s="8">
        <v>31.9</v>
      </c>
      <c r="AH6" s="8">
        <v>49.4</v>
      </c>
    </row>
    <row r="7" spans="1:35" x14ac:dyDescent="0.25">
      <c r="A7" s="5" t="s">
        <v>72</v>
      </c>
      <c r="B7" s="6">
        <v>6341699</v>
      </c>
      <c r="C7" s="6">
        <v>6699302</v>
      </c>
      <c r="D7" s="6">
        <v>6859215</v>
      </c>
      <c r="E7" s="6">
        <v>7507380</v>
      </c>
      <c r="F7" s="6">
        <v>7892165</v>
      </c>
      <c r="G7" s="6">
        <v>7960941</v>
      </c>
      <c r="H7" s="6">
        <v>16463343</v>
      </c>
      <c r="I7" s="6">
        <v>16927205</v>
      </c>
      <c r="J7" s="6">
        <v>16973507</v>
      </c>
      <c r="K7" s="6">
        <v>17116157</v>
      </c>
      <c r="L7" s="6">
        <v>16754266</v>
      </c>
      <c r="M7" s="6">
        <v>9331543</v>
      </c>
      <c r="N7" s="6">
        <v>9449995</v>
      </c>
      <c r="O7" s="6">
        <v>9602457</v>
      </c>
      <c r="P7" s="6">
        <v>9870553</v>
      </c>
      <c r="Q7" s="6">
        <v>9946998</v>
      </c>
      <c r="R7" s="6">
        <v>9984161</v>
      </c>
      <c r="S7" s="6">
        <v>10086842</v>
      </c>
      <c r="T7" s="6">
        <v>9757211</v>
      </c>
      <c r="U7" s="6">
        <v>10533043</v>
      </c>
      <c r="V7" s="6">
        <v>9965952</v>
      </c>
      <c r="W7" s="6">
        <v>10211977</v>
      </c>
      <c r="X7" s="6">
        <v>10148285</v>
      </c>
      <c r="Y7" s="6">
        <v>10085167</v>
      </c>
      <c r="Z7" s="6">
        <v>10026006</v>
      </c>
      <c r="AA7" s="6">
        <v>9710222</v>
      </c>
      <c r="AB7" s="6">
        <v>9604594</v>
      </c>
      <c r="AC7" s="6">
        <v>9662902</v>
      </c>
      <c r="AD7" s="6">
        <v>9793513</v>
      </c>
      <c r="AE7" s="6">
        <v>10156905</v>
      </c>
      <c r="AF7" s="8">
        <v>20.3</v>
      </c>
      <c r="AG7" s="8">
        <v>30</v>
      </c>
      <c r="AH7" s="8">
        <v>12.4</v>
      </c>
    </row>
    <row r="8" spans="1:35" x14ac:dyDescent="0.25">
      <c r="A8" s="5" t="s">
        <v>60</v>
      </c>
      <c r="B8" s="6" t="s">
        <v>168</v>
      </c>
      <c r="C8" s="6" t="s">
        <v>168</v>
      </c>
      <c r="D8" s="6" t="s">
        <v>168</v>
      </c>
      <c r="E8" s="6" t="s">
        <v>168</v>
      </c>
      <c r="F8" s="6" t="s">
        <v>168</v>
      </c>
      <c r="G8" s="6" t="s">
        <v>168</v>
      </c>
      <c r="H8" s="6" t="s">
        <v>168</v>
      </c>
      <c r="I8" s="6" t="s">
        <v>168</v>
      </c>
      <c r="J8" s="6" t="s">
        <v>168</v>
      </c>
      <c r="K8" s="6" t="s">
        <v>168</v>
      </c>
      <c r="L8" s="6" t="s">
        <v>168</v>
      </c>
      <c r="M8" s="6" t="s">
        <v>168</v>
      </c>
      <c r="N8" s="6" t="s">
        <v>168</v>
      </c>
      <c r="O8" s="6" t="s">
        <v>168</v>
      </c>
      <c r="P8" s="6" t="s">
        <v>168</v>
      </c>
      <c r="Q8" s="6" t="s">
        <v>168</v>
      </c>
      <c r="R8" s="6" t="s">
        <v>168</v>
      </c>
      <c r="S8" s="6">
        <v>676435</v>
      </c>
      <c r="T8" s="6">
        <v>628533</v>
      </c>
      <c r="U8" s="6">
        <v>644492</v>
      </c>
      <c r="V8" s="6">
        <v>560028</v>
      </c>
      <c r="W8" s="6">
        <v>584843</v>
      </c>
      <c r="X8" s="6">
        <v>621658</v>
      </c>
      <c r="Y8" s="6">
        <v>607206</v>
      </c>
      <c r="Z8" s="6">
        <v>597725</v>
      </c>
      <c r="AA8" s="6">
        <v>960911</v>
      </c>
      <c r="AB8" s="6">
        <v>994016</v>
      </c>
      <c r="AC8" s="6">
        <v>1145620</v>
      </c>
      <c r="AD8" s="6">
        <v>1106947</v>
      </c>
      <c r="AE8" s="6">
        <v>1138304</v>
      </c>
      <c r="AF8" s="8">
        <v>1.2</v>
      </c>
      <c r="AG8" s="8">
        <v>0</v>
      </c>
      <c r="AH8" s="8">
        <v>0</v>
      </c>
    </row>
    <row r="9" spans="1:35" x14ac:dyDescent="0.25">
      <c r="A9" s="5" t="s">
        <v>73</v>
      </c>
      <c r="B9" s="6">
        <v>343494</v>
      </c>
      <c r="C9" s="6">
        <v>348572</v>
      </c>
      <c r="D9" s="6">
        <v>348263</v>
      </c>
      <c r="E9" s="6">
        <v>341803</v>
      </c>
      <c r="F9" s="6">
        <v>353299</v>
      </c>
      <c r="G9" s="6">
        <v>360983</v>
      </c>
      <c r="H9" s="6">
        <v>361004</v>
      </c>
      <c r="I9" s="6">
        <v>349839</v>
      </c>
      <c r="J9" s="6">
        <v>357291</v>
      </c>
      <c r="K9" s="6">
        <v>355062</v>
      </c>
      <c r="L9" s="6">
        <v>355511</v>
      </c>
      <c r="M9" s="6">
        <v>331744</v>
      </c>
      <c r="N9" s="6">
        <v>403057</v>
      </c>
      <c r="O9" s="6">
        <v>386240</v>
      </c>
      <c r="P9" s="6">
        <v>402217</v>
      </c>
      <c r="Q9" s="6">
        <v>406368</v>
      </c>
      <c r="R9" s="6">
        <v>291566</v>
      </c>
      <c r="S9" s="6" t="s">
        <v>168</v>
      </c>
      <c r="T9" s="6" t="s">
        <v>168</v>
      </c>
      <c r="U9" s="6" t="s">
        <v>168</v>
      </c>
      <c r="V9" s="6" t="s">
        <v>168</v>
      </c>
      <c r="W9" s="6" t="s">
        <v>168</v>
      </c>
      <c r="X9" s="6" t="s">
        <v>168</v>
      </c>
      <c r="Y9" s="6" t="s">
        <v>168</v>
      </c>
      <c r="Z9" s="6" t="s">
        <v>168</v>
      </c>
      <c r="AA9" s="6" t="s">
        <v>168</v>
      </c>
      <c r="AB9" s="6" t="s">
        <v>168</v>
      </c>
      <c r="AC9" s="6" t="s">
        <v>168</v>
      </c>
      <c r="AD9" s="6" t="s">
        <v>168</v>
      </c>
      <c r="AE9" s="6" t="s">
        <v>168</v>
      </c>
      <c r="AF9" s="8">
        <v>0</v>
      </c>
      <c r="AG9" s="8">
        <v>0.6</v>
      </c>
      <c r="AH9" s="8">
        <v>0.7</v>
      </c>
    </row>
    <row r="10" spans="1:35" x14ac:dyDescent="0.25">
      <c r="A10" s="5" t="s">
        <v>157</v>
      </c>
      <c r="B10" s="6">
        <v>51336598</v>
      </c>
      <c r="C10" s="6">
        <v>53285029</v>
      </c>
      <c r="D10" s="6">
        <v>52513321</v>
      </c>
      <c r="E10" s="6">
        <v>53475888</v>
      </c>
      <c r="F10" s="6">
        <v>54621088</v>
      </c>
      <c r="G10" s="6">
        <v>54469292</v>
      </c>
      <c r="H10" s="6">
        <v>55265074</v>
      </c>
      <c r="I10" s="6">
        <v>55313324</v>
      </c>
      <c r="J10" s="6">
        <v>55569912</v>
      </c>
      <c r="K10" s="6">
        <v>57123422</v>
      </c>
      <c r="L10" s="6">
        <v>54359198</v>
      </c>
      <c r="M10" s="6">
        <v>55884105</v>
      </c>
      <c r="N10" s="6">
        <v>57138822</v>
      </c>
      <c r="O10" s="6">
        <v>55850090</v>
      </c>
      <c r="P10" s="6">
        <v>57227588</v>
      </c>
      <c r="Q10" s="6">
        <v>56142019</v>
      </c>
      <c r="R10" s="6">
        <v>55514357</v>
      </c>
      <c r="S10" s="6">
        <v>53707537</v>
      </c>
      <c r="T10" s="6">
        <v>52496075</v>
      </c>
      <c r="U10" s="6">
        <v>51773113</v>
      </c>
      <c r="V10" s="6">
        <v>49407444</v>
      </c>
      <c r="W10" s="6">
        <v>48607144</v>
      </c>
      <c r="X10" s="6">
        <v>47881855</v>
      </c>
      <c r="Y10" s="6">
        <v>47293773</v>
      </c>
      <c r="Z10" s="6">
        <v>46510284</v>
      </c>
      <c r="AA10" s="6">
        <v>46091354</v>
      </c>
      <c r="AB10" s="6">
        <v>45280748</v>
      </c>
      <c r="AC10" s="6">
        <v>44998082</v>
      </c>
      <c r="AD10" s="6">
        <v>44796787</v>
      </c>
      <c r="AE10" s="6">
        <v>45441672</v>
      </c>
      <c r="AF10" s="8">
        <v>100</v>
      </c>
      <c r="AG10" s="8">
        <v>100</v>
      </c>
      <c r="AH10" s="8">
        <v>100</v>
      </c>
      <c r="AI10" s="1">
        <f ca="1">+B10/AI10</f>
        <v>0</v>
      </c>
    </row>
    <row r="11" spans="1:35" x14ac:dyDescent="0.25">
      <c r="A11" s="12" t="s">
        <v>169</v>
      </c>
      <c r="B11" s="15" t="s">
        <v>2</v>
      </c>
      <c r="C11" s="15" t="s">
        <v>2</v>
      </c>
      <c r="D11" s="15" t="s">
        <v>2</v>
      </c>
      <c r="E11" s="15" t="s">
        <v>2</v>
      </c>
      <c r="F11" s="15" t="s">
        <v>2</v>
      </c>
      <c r="G11" s="15" t="s">
        <v>2</v>
      </c>
      <c r="H11" s="15" t="s">
        <v>2</v>
      </c>
      <c r="I11" s="15" t="s">
        <v>2</v>
      </c>
      <c r="J11" s="15" t="s">
        <v>2</v>
      </c>
      <c r="K11" s="15" t="s">
        <v>2</v>
      </c>
      <c r="L11" s="15" t="s">
        <v>2</v>
      </c>
      <c r="M11" s="15" t="s">
        <v>2</v>
      </c>
      <c r="N11" s="15" t="s">
        <v>2</v>
      </c>
      <c r="O11" s="15" t="s">
        <v>2</v>
      </c>
      <c r="P11" s="15" t="s">
        <v>2</v>
      </c>
      <c r="Q11" s="15" t="s">
        <v>2</v>
      </c>
      <c r="R11" s="15" t="s">
        <v>2</v>
      </c>
      <c r="S11" s="15" t="s">
        <v>2</v>
      </c>
      <c r="T11" s="15" t="s">
        <v>2</v>
      </c>
      <c r="U11" s="15" t="s">
        <v>2</v>
      </c>
      <c r="V11" s="15" t="s">
        <v>2</v>
      </c>
      <c r="W11" s="15" t="s">
        <v>2</v>
      </c>
      <c r="X11" s="15" t="s">
        <v>2</v>
      </c>
      <c r="Y11" s="15" t="s">
        <v>2</v>
      </c>
      <c r="Z11" s="15" t="s">
        <v>2</v>
      </c>
      <c r="AA11" s="15" t="s">
        <v>2</v>
      </c>
      <c r="AB11" s="15" t="s">
        <v>2</v>
      </c>
      <c r="AC11" s="15" t="s">
        <v>2</v>
      </c>
      <c r="AD11" s="15" t="s">
        <v>2</v>
      </c>
      <c r="AE11" s="15" t="s">
        <v>2</v>
      </c>
      <c r="AF11" s="13" t="s">
        <v>81</v>
      </c>
      <c r="AG11" s="13" t="s">
        <v>81</v>
      </c>
      <c r="AH11" s="13" t="s">
        <v>81</v>
      </c>
      <c r="AI11" s="1">
        <f>B10/AE10</f>
        <v>1.1297251122273846</v>
      </c>
    </row>
    <row r="12" spans="1:35" x14ac:dyDescent="0.25">
      <c r="A12" s="5" t="s">
        <v>70</v>
      </c>
      <c r="B12" s="6">
        <v>4233105.5</v>
      </c>
      <c r="C12" s="6">
        <v>4383448.9000000004</v>
      </c>
      <c r="D12" s="6">
        <v>3879095.5</v>
      </c>
      <c r="E12" s="6">
        <v>3741859.1</v>
      </c>
      <c r="F12" s="6">
        <v>4000021.6</v>
      </c>
      <c r="G12" s="6">
        <v>3490569.2</v>
      </c>
      <c r="H12" s="6">
        <v>3282074.1</v>
      </c>
      <c r="I12" s="6">
        <v>3029291.6</v>
      </c>
      <c r="J12" s="6">
        <v>3003305.1</v>
      </c>
      <c r="K12" s="6">
        <v>3124528.3</v>
      </c>
      <c r="L12" s="6">
        <v>3286175.6</v>
      </c>
      <c r="M12" s="6">
        <v>3448666.5</v>
      </c>
      <c r="N12" s="6">
        <v>3268685</v>
      </c>
      <c r="O12" s="6">
        <v>3257338</v>
      </c>
      <c r="P12" s="6">
        <v>2760307</v>
      </c>
      <c r="Q12" s="6">
        <v>2323431</v>
      </c>
      <c r="R12" s="6">
        <v>2271885</v>
      </c>
      <c r="S12" s="6">
        <v>2043207</v>
      </c>
      <c r="T12" s="6">
        <v>2242636</v>
      </c>
      <c r="U12" s="6">
        <v>1849974.42</v>
      </c>
      <c r="V12" s="6">
        <v>1754845</v>
      </c>
      <c r="W12" s="6">
        <v>1736822</v>
      </c>
      <c r="X12" s="6">
        <v>1886626.47</v>
      </c>
      <c r="Y12" s="6">
        <v>1828592</v>
      </c>
      <c r="Z12" s="6">
        <v>1800173</v>
      </c>
      <c r="AA12" s="6">
        <v>1779120</v>
      </c>
      <c r="AB12" s="6">
        <v>1737123</v>
      </c>
      <c r="AC12" s="6">
        <v>1651864</v>
      </c>
      <c r="AD12" s="6">
        <v>1599160</v>
      </c>
      <c r="AE12" s="6">
        <v>1504941</v>
      </c>
      <c r="AF12" s="8">
        <v>37.6</v>
      </c>
      <c r="AG12" s="8">
        <v>38.4</v>
      </c>
      <c r="AH12" s="8">
        <v>44.8</v>
      </c>
    </row>
    <row r="13" spans="1:35" x14ac:dyDescent="0.25">
      <c r="A13" s="5" t="s">
        <v>71</v>
      </c>
      <c r="B13" s="6">
        <v>4255443.3</v>
      </c>
      <c r="C13" s="6">
        <v>4456595.5999999996</v>
      </c>
      <c r="D13" s="6">
        <v>4138003.6</v>
      </c>
      <c r="E13" s="6">
        <v>4045730.1</v>
      </c>
      <c r="F13" s="6">
        <v>4135789.1</v>
      </c>
      <c r="G13" s="6">
        <v>3827051.4</v>
      </c>
      <c r="H13" s="6">
        <v>2521428.6</v>
      </c>
      <c r="I13" s="6">
        <v>2453106</v>
      </c>
      <c r="J13" s="6">
        <v>2546764.2999999998</v>
      </c>
      <c r="K13" s="6">
        <v>2651047.4</v>
      </c>
      <c r="L13" s="6">
        <v>2731159.9</v>
      </c>
      <c r="M13" s="6">
        <v>4271239.7</v>
      </c>
      <c r="N13" s="6">
        <v>4126965</v>
      </c>
      <c r="O13" s="6">
        <v>4077684</v>
      </c>
      <c r="P13" s="6">
        <v>3281906</v>
      </c>
      <c r="Q13" s="6">
        <v>2858347</v>
      </c>
      <c r="R13" s="6">
        <v>2686752</v>
      </c>
      <c r="S13" s="6">
        <v>2430449</v>
      </c>
      <c r="T13" s="6">
        <v>2807452</v>
      </c>
      <c r="U13" s="6">
        <v>2101789.58</v>
      </c>
      <c r="V13" s="6">
        <v>1856956</v>
      </c>
      <c r="W13" s="6">
        <v>2003096</v>
      </c>
      <c r="X13" s="6">
        <v>2144521</v>
      </c>
      <c r="Y13" s="6">
        <v>2021904</v>
      </c>
      <c r="Z13" s="6">
        <v>1975877</v>
      </c>
      <c r="AA13" s="6">
        <v>1889105</v>
      </c>
      <c r="AB13" s="6">
        <v>1827747</v>
      </c>
      <c r="AC13" s="6">
        <v>1734564</v>
      </c>
      <c r="AD13" s="6">
        <v>1707622</v>
      </c>
      <c r="AE13" s="6">
        <v>1589746</v>
      </c>
      <c r="AF13" s="8">
        <v>42.8</v>
      </c>
      <c r="AG13" s="8">
        <v>32.5</v>
      </c>
      <c r="AH13" s="8">
        <v>45.1</v>
      </c>
    </row>
    <row r="14" spans="1:35" x14ac:dyDescent="0.25">
      <c r="A14" s="5" t="s">
        <v>72</v>
      </c>
      <c r="B14" s="6">
        <v>935805.2</v>
      </c>
      <c r="C14" s="6">
        <v>997599.5</v>
      </c>
      <c r="D14" s="6">
        <v>952294.7</v>
      </c>
      <c r="E14" s="6">
        <v>1004204.7</v>
      </c>
      <c r="F14" s="6">
        <v>1068926.8999999999</v>
      </c>
      <c r="G14" s="6">
        <v>1014262.3</v>
      </c>
      <c r="H14" s="6">
        <v>2169240.2000000002</v>
      </c>
      <c r="I14" s="6">
        <v>2127180</v>
      </c>
      <c r="J14" s="6">
        <v>2270382.2000000002</v>
      </c>
      <c r="K14" s="6">
        <v>2346599.9</v>
      </c>
      <c r="L14" s="6">
        <v>2357290.5</v>
      </c>
      <c r="M14" s="6">
        <v>1319177.3999999999</v>
      </c>
      <c r="N14" s="6">
        <v>1230910</v>
      </c>
      <c r="O14" s="6">
        <v>1252131</v>
      </c>
      <c r="P14" s="6">
        <v>909609</v>
      </c>
      <c r="Q14" s="6">
        <v>843983</v>
      </c>
      <c r="R14" s="6">
        <v>891355</v>
      </c>
      <c r="S14" s="6">
        <v>841210</v>
      </c>
      <c r="T14" s="6">
        <v>914548</v>
      </c>
      <c r="U14" s="6">
        <v>863505.75</v>
      </c>
      <c r="V14" s="6">
        <v>750749</v>
      </c>
      <c r="W14" s="6">
        <v>835393</v>
      </c>
      <c r="X14" s="6">
        <v>881569.14</v>
      </c>
      <c r="Y14" s="6">
        <v>850426</v>
      </c>
      <c r="Z14" s="6">
        <v>843112</v>
      </c>
      <c r="AA14" s="6">
        <v>821518</v>
      </c>
      <c r="AB14" s="6">
        <v>832126</v>
      </c>
      <c r="AC14" s="6">
        <v>831313</v>
      </c>
      <c r="AD14" s="6">
        <v>834698</v>
      </c>
      <c r="AE14" s="6">
        <v>801597</v>
      </c>
      <c r="AF14" s="8">
        <v>17.600000000000001</v>
      </c>
      <c r="AG14" s="8">
        <v>28.8</v>
      </c>
      <c r="AH14" s="8">
        <v>9.9</v>
      </c>
    </row>
    <row r="15" spans="1:35" x14ac:dyDescent="0.25">
      <c r="A15" s="5" t="s">
        <v>60</v>
      </c>
      <c r="B15" s="6" t="s">
        <v>168</v>
      </c>
      <c r="C15" s="6" t="s">
        <v>168</v>
      </c>
      <c r="D15" s="6" t="s">
        <v>168</v>
      </c>
      <c r="E15" s="6" t="s">
        <v>168</v>
      </c>
      <c r="F15" s="6" t="s">
        <v>168</v>
      </c>
      <c r="G15" s="6" t="s">
        <v>168</v>
      </c>
      <c r="H15" s="6" t="s">
        <v>168</v>
      </c>
      <c r="I15" s="6" t="s">
        <v>168</v>
      </c>
      <c r="J15" s="6" t="s">
        <v>168</v>
      </c>
      <c r="K15" s="6" t="s">
        <v>168</v>
      </c>
      <c r="L15" s="6" t="s">
        <v>168</v>
      </c>
      <c r="M15" s="6" t="s">
        <v>168</v>
      </c>
      <c r="N15" s="6" t="s">
        <v>168</v>
      </c>
      <c r="O15" s="6" t="s">
        <v>168</v>
      </c>
      <c r="P15" s="6" t="s">
        <v>168</v>
      </c>
      <c r="Q15" s="6" t="s">
        <v>168</v>
      </c>
      <c r="R15" s="6" t="s">
        <v>168</v>
      </c>
      <c r="S15" s="6">
        <v>88655</v>
      </c>
      <c r="T15" s="6">
        <v>97570</v>
      </c>
      <c r="U15" s="6">
        <v>98742.57</v>
      </c>
      <c r="V15" s="6">
        <v>76904</v>
      </c>
      <c r="W15" s="6">
        <v>83926</v>
      </c>
      <c r="X15" s="6">
        <v>90072</v>
      </c>
      <c r="Y15" s="6">
        <v>88252</v>
      </c>
      <c r="Z15" s="6">
        <v>85563</v>
      </c>
      <c r="AA15" s="6">
        <v>121083</v>
      </c>
      <c r="AB15" s="6">
        <v>121349</v>
      </c>
      <c r="AC15" s="6">
        <v>129144</v>
      </c>
      <c r="AD15" s="6">
        <v>128980</v>
      </c>
      <c r="AE15" s="6">
        <v>124042</v>
      </c>
      <c r="AF15" s="8">
        <v>2</v>
      </c>
      <c r="AG15" s="8">
        <v>0</v>
      </c>
      <c r="AH15" s="8">
        <v>0</v>
      </c>
    </row>
    <row r="16" spans="1:35" x14ac:dyDescent="0.25">
      <c r="A16" s="5" t="s">
        <v>73</v>
      </c>
      <c r="B16" s="6">
        <v>21138.3</v>
      </c>
      <c r="C16" s="6">
        <v>22254.6</v>
      </c>
      <c r="D16" s="6">
        <v>21659</v>
      </c>
      <c r="E16" s="6">
        <v>20303.099999999999</v>
      </c>
      <c r="F16" s="6">
        <v>27418.3</v>
      </c>
      <c r="G16" s="6">
        <v>31636.400000000001</v>
      </c>
      <c r="H16" s="6">
        <v>47149.3</v>
      </c>
      <c r="I16" s="6">
        <v>17162</v>
      </c>
      <c r="J16" s="6">
        <v>21944</v>
      </c>
      <c r="K16" s="6">
        <v>22719.4</v>
      </c>
      <c r="L16" s="6">
        <v>22059.4</v>
      </c>
      <c r="M16" s="6">
        <v>33370</v>
      </c>
      <c r="N16" s="6">
        <v>37246</v>
      </c>
      <c r="O16" s="6">
        <v>41254</v>
      </c>
      <c r="P16" s="6">
        <v>19322</v>
      </c>
      <c r="Q16" s="6">
        <v>18900</v>
      </c>
      <c r="R16" s="6">
        <v>11930</v>
      </c>
      <c r="S16" s="6" t="s">
        <v>168</v>
      </c>
      <c r="T16" s="6" t="s">
        <v>168</v>
      </c>
      <c r="U16" s="6" t="s">
        <v>168</v>
      </c>
      <c r="V16" s="6" t="s">
        <v>168</v>
      </c>
      <c r="W16" s="6" t="s">
        <v>168</v>
      </c>
      <c r="X16" s="6" t="s">
        <v>168</v>
      </c>
      <c r="Y16" s="6" t="s">
        <v>168</v>
      </c>
      <c r="Z16" s="6" t="s">
        <v>168</v>
      </c>
      <c r="AA16" s="6" t="s">
        <v>168</v>
      </c>
      <c r="AB16" s="6" t="s">
        <v>168</v>
      </c>
      <c r="AC16" s="6" t="s">
        <v>168</v>
      </c>
      <c r="AD16" s="6" t="s">
        <v>168</v>
      </c>
      <c r="AE16" s="6" t="s">
        <v>168</v>
      </c>
      <c r="AF16" s="8">
        <v>0</v>
      </c>
      <c r="AG16" s="8">
        <v>0.3</v>
      </c>
      <c r="AH16" s="8">
        <v>0.2</v>
      </c>
    </row>
    <row r="17" spans="1:34" x14ac:dyDescent="0.25">
      <c r="A17" s="5" t="s">
        <v>157</v>
      </c>
      <c r="B17" s="6">
        <v>9445492.3000000007</v>
      </c>
      <c r="C17" s="6">
        <v>9859898.5999999996</v>
      </c>
      <c r="D17" s="6">
        <v>8991052.9000000004</v>
      </c>
      <c r="E17" s="6">
        <v>8812097</v>
      </c>
      <c r="F17" s="6">
        <v>9232155.8000000007</v>
      </c>
      <c r="G17" s="6">
        <v>8363519.2999999998</v>
      </c>
      <c r="H17" s="6">
        <v>8019892.0999999996</v>
      </c>
      <c r="I17" s="6">
        <v>7626739.5</v>
      </c>
      <c r="J17" s="6">
        <v>7842395.5999999996</v>
      </c>
      <c r="K17" s="6">
        <v>8144895.0999999996</v>
      </c>
      <c r="L17" s="6">
        <v>8396685.4000000004</v>
      </c>
      <c r="M17" s="6">
        <v>9072453.5999999996</v>
      </c>
      <c r="N17" s="6">
        <v>8663806</v>
      </c>
      <c r="O17" s="6">
        <v>8628407</v>
      </c>
      <c r="P17" s="6">
        <v>6971144</v>
      </c>
      <c r="Q17" s="6">
        <v>6044661</v>
      </c>
      <c r="R17" s="6">
        <v>5861922</v>
      </c>
      <c r="S17" s="6">
        <v>5403521</v>
      </c>
      <c r="T17" s="6">
        <v>6062206</v>
      </c>
      <c r="U17" s="6">
        <v>4914012.45</v>
      </c>
      <c r="V17" s="6">
        <v>4439454</v>
      </c>
      <c r="W17" s="6">
        <v>4659237</v>
      </c>
      <c r="X17" s="6">
        <v>5002788.62</v>
      </c>
      <c r="Y17" s="6">
        <v>4789174</v>
      </c>
      <c r="Z17" s="6">
        <v>4704725</v>
      </c>
      <c r="AA17" s="6">
        <v>4610826</v>
      </c>
      <c r="AB17" s="6">
        <v>4518345</v>
      </c>
      <c r="AC17" s="6">
        <v>4346885</v>
      </c>
      <c r="AD17" s="6">
        <v>4270460</v>
      </c>
      <c r="AE17" s="6">
        <v>4020326</v>
      </c>
      <c r="AF17" s="8">
        <v>100</v>
      </c>
      <c r="AG17" s="8">
        <v>100</v>
      </c>
      <c r="AH17" s="8">
        <v>100</v>
      </c>
    </row>
    <row r="18" spans="1:34" x14ac:dyDescent="0.25">
      <c r="A18" s="12" t="s">
        <v>170</v>
      </c>
      <c r="B18" s="15" t="s">
        <v>2</v>
      </c>
      <c r="C18" s="15" t="s">
        <v>2</v>
      </c>
      <c r="D18" s="15" t="s">
        <v>2</v>
      </c>
      <c r="E18" s="15" t="s">
        <v>2</v>
      </c>
      <c r="F18" s="15" t="s">
        <v>2</v>
      </c>
      <c r="G18" s="15" t="s">
        <v>2</v>
      </c>
      <c r="H18" s="15" t="s">
        <v>2</v>
      </c>
      <c r="I18" s="15" t="s">
        <v>2</v>
      </c>
      <c r="J18" s="15" t="s">
        <v>2</v>
      </c>
      <c r="K18" s="15" t="s">
        <v>2</v>
      </c>
      <c r="L18" s="15" t="s">
        <v>2</v>
      </c>
      <c r="M18" s="15" t="s">
        <v>2</v>
      </c>
      <c r="N18" s="15" t="s">
        <v>2</v>
      </c>
      <c r="O18" s="15" t="s">
        <v>2</v>
      </c>
      <c r="P18" s="15" t="s">
        <v>2</v>
      </c>
      <c r="Q18" s="15" t="s">
        <v>2</v>
      </c>
      <c r="R18" s="15" t="s">
        <v>2</v>
      </c>
      <c r="S18" s="15" t="s">
        <v>2</v>
      </c>
      <c r="T18" s="15" t="s">
        <v>2</v>
      </c>
      <c r="U18" s="15" t="s">
        <v>2</v>
      </c>
      <c r="V18" s="15" t="s">
        <v>2</v>
      </c>
      <c r="W18" s="15" t="s">
        <v>2</v>
      </c>
      <c r="X18" s="15" t="s">
        <v>2</v>
      </c>
      <c r="Y18" s="15" t="s">
        <v>2</v>
      </c>
      <c r="Z18" s="15" t="s">
        <v>2</v>
      </c>
      <c r="AA18" s="15" t="s">
        <v>2</v>
      </c>
      <c r="AB18" s="15" t="s">
        <v>2</v>
      </c>
      <c r="AC18" s="15" t="s">
        <v>2</v>
      </c>
      <c r="AD18" s="15" t="s">
        <v>2</v>
      </c>
      <c r="AE18" s="15" t="s">
        <v>2</v>
      </c>
      <c r="AF18" s="13" t="s">
        <v>81</v>
      </c>
      <c r="AG18" s="13" t="s">
        <v>81</v>
      </c>
      <c r="AH18" s="13" t="s">
        <v>81</v>
      </c>
    </row>
    <row r="19" spans="1:34" x14ac:dyDescent="0.25">
      <c r="A19" s="5" t="s">
        <v>70</v>
      </c>
      <c r="B19" s="6">
        <v>2802099</v>
      </c>
      <c r="C19" s="6">
        <v>2784243</v>
      </c>
      <c r="D19" s="6">
        <v>2766154</v>
      </c>
      <c r="E19" s="6">
        <v>2740865</v>
      </c>
      <c r="F19" s="6">
        <v>2794918</v>
      </c>
      <c r="G19" s="6">
        <v>2720128</v>
      </c>
      <c r="H19" s="6">
        <v>2708759</v>
      </c>
      <c r="I19" s="6">
        <v>2699141</v>
      </c>
      <c r="J19" s="6">
        <v>2693548</v>
      </c>
      <c r="K19" s="6">
        <v>2674717</v>
      </c>
      <c r="L19" s="6">
        <v>2661985</v>
      </c>
      <c r="M19" s="6">
        <v>2647529</v>
      </c>
      <c r="N19" s="6">
        <v>2642144</v>
      </c>
      <c r="O19" s="6">
        <v>2610734</v>
      </c>
      <c r="P19" s="6">
        <v>2596207</v>
      </c>
      <c r="Q19" s="6">
        <v>2574636</v>
      </c>
      <c r="R19" s="6">
        <v>2548695</v>
      </c>
      <c r="S19" s="6">
        <v>2546704</v>
      </c>
      <c r="T19" s="6">
        <v>2525845</v>
      </c>
      <c r="U19" s="6">
        <v>2526707</v>
      </c>
      <c r="V19" s="6">
        <v>2495812</v>
      </c>
      <c r="W19" s="6">
        <v>2473175</v>
      </c>
      <c r="X19" s="6">
        <v>2451474</v>
      </c>
      <c r="Y19" s="6">
        <v>2423701</v>
      </c>
      <c r="Z19" s="6">
        <v>2409629</v>
      </c>
      <c r="AA19" s="6">
        <v>2395037</v>
      </c>
      <c r="AB19" s="6">
        <v>2371125</v>
      </c>
      <c r="AC19" s="6">
        <v>2349866</v>
      </c>
      <c r="AD19" s="6">
        <v>2336735</v>
      </c>
      <c r="AE19" s="6">
        <v>2319946</v>
      </c>
      <c r="AF19" s="8" t="s">
        <v>81</v>
      </c>
      <c r="AG19" s="8" t="s">
        <v>81</v>
      </c>
      <c r="AH19" s="8" t="s">
        <v>81</v>
      </c>
    </row>
    <row r="20" spans="1:34" x14ac:dyDescent="0.25">
      <c r="A20" s="5" t="s">
        <v>71</v>
      </c>
      <c r="B20" s="6">
        <v>410995</v>
      </c>
      <c r="C20" s="6">
        <v>408972</v>
      </c>
      <c r="D20" s="6">
        <v>409715</v>
      </c>
      <c r="E20" s="6">
        <v>402936</v>
      </c>
      <c r="F20" s="6">
        <v>407063</v>
      </c>
      <c r="G20" s="6">
        <v>398717</v>
      </c>
      <c r="H20" s="6">
        <v>391856</v>
      </c>
      <c r="I20" s="6">
        <v>389272</v>
      </c>
      <c r="J20" s="6">
        <v>389864</v>
      </c>
      <c r="K20" s="6">
        <v>379709</v>
      </c>
      <c r="L20" s="6">
        <v>375507</v>
      </c>
      <c r="M20" s="6">
        <v>379987</v>
      </c>
      <c r="N20" s="6">
        <v>378830</v>
      </c>
      <c r="O20" s="6">
        <v>374294</v>
      </c>
      <c r="P20" s="6">
        <v>368026</v>
      </c>
      <c r="Q20" s="6">
        <v>366164</v>
      </c>
      <c r="R20" s="6">
        <v>363333</v>
      </c>
      <c r="S20" s="6">
        <v>339095</v>
      </c>
      <c r="T20" s="6">
        <v>334813</v>
      </c>
      <c r="U20" s="6">
        <v>324098</v>
      </c>
      <c r="V20" s="6">
        <v>306519</v>
      </c>
      <c r="W20" s="6">
        <v>305636</v>
      </c>
      <c r="X20" s="6">
        <v>302440</v>
      </c>
      <c r="Y20" s="6">
        <v>296448</v>
      </c>
      <c r="Z20" s="6">
        <v>294676</v>
      </c>
      <c r="AA20" s="6">
        <v>296125</v>
      </c>
      <c r="AB20" s="6">
        <v>293635</v>
      </c>
      <c r="AC20" s="6">
        <v>285342</v>
      </c>
      <c r="AD20" s="6">
        <v>282295</v>
      </c>
      <c r="AE20" s="6">
        <v>287198</v>
      </c>
      <c r="AF20" s="8" t="s">
        <v>81</v>
      </c>
      <c r="AG20" s="8" t="s">
        <v>81</v>
      </c>
      <c r="AH20" s="8" t="s">
        <v>81</v>
      </c>
    </row>
    <row r="21" spans="1:34" x14ac:dyDescent="0.25">
      <c r="A21" s="5" t="s">
        <v>72</v>
      </c>
      <c r="B21" s="6">
        <v>11020</v>
      </c>
      <c r="C21" s="6">
        <v>10503</v>
      </c>
      <c r="D21" s="6">
        <v>10358</v>
      </c>
      <c r="E21" s="6">
        <v>13675</v>
      </c>
      <c r="F21" s="6">
        <v>14100</v>
      </c>
      <c r="G21" s="6">
        <v>14896</v>
      </c>
      <c r="H21" s="6">
        <v>16594</v>
      </c>
      <c r="I21" s="6">
        <v>21145</v>
      </c>
      <c r="J21" s="6">
        <v>21021</v>
      </c>
      <c r="K21" s="6">
        <v>16162</v>
      </c>
      <c r="L21" s="6">
        <v>16173</v>
      </c>
      <c r="M21" s="6">
        <v>14066</v>
      </c>
      <c r="N21" s="6">
        <v>13950</v>
      </c>
      <c r="O21" s="6">
        <v>14072</v>
      </c>
      <c r="P21" s="6">
        <v>14566</v>
      </c>
      <c r="Q21" s="6">
        <v>14681</v>
      </c>
      <c r="R21" s="6">
        <v>15279</v>
      </c>
      <c r="S21" s="6">
        <v>13905</v>
      </c>
      <c r="T21" s="6">
        <v>11350</v>
      </c>
      <c r="U21" s="6">
        <v>13983</v>
      </c>
      <c r="V21" s="6">
        <v>14096</v>
      </c>
      <c r="W21" s="6">
        <v>14036</v>
      </c>
      <c r="X21" s="6">
        <v>14054</v>
      </c>
      <c r="Y21" s="6">
        <v>14019</v>
      </c>
      <c r="Z21" s="6">
        <v>13975</v>
      </c>
      <c r="AA21" s="6">
        <v>13722</v>
      </c>
      <c r="AB21" s="6">
        <v>13794</v>
      </c>
      <c r="AC21" s="6">
        <v>13807</v>
      </c>
      <c r="AD21" s="6">
        <v>13671</v>
      </c>
      <c r="AE21" s="6">
        <v>13880</v>
      </c>
      <c r="AF21" s="8" t="s">
        <v>81</v>
      </c>
      <c r="AG21" s="8" t="s">
        <v>81</v>
      </c>
      <c r="AH21" s="8" t="s">
        <v>81</v>
      </c>
    </row>
    <row r="22" spans="1:34" x14ac:dyDescent="0.25">
      <c r="A22" s="5" t="s">
        <v>60</v>
      </c>
      <c r="B22" s="6" t="s">
        <v>168</v>
      </c>
      <c r="C22" s="6" t="s">
        <v>168</v>
      </c>
      <c r="D22" s="6" t="s">
        <v>168</v>
      </c>
      <c r="E22" s="6" t="s">
        <v>168</v>
      </c>
      <c r="F22" s="6" t="s">
        <v>168</v>
      </c>
      <c r="G22" s="6" t="s">
        <v>168</v>
      </c>
      <c r="H22" s="6" t="s">
        <v>168</v>
      </c>
      <c r="I22" s="6" t="s">
        <v>168</v>
      </c>
      <c r="J22" s="6" t="s">
        <v>168</v>
      </c>
      <c r="K22" s="6" t="s">
        <v>168</v>
      </c>
      <c r="L22" s="6" t="s">
        <v>168</v>
      </c>
      <c r="M22" s="6" t="s">
        <v>168</v>
      </c>
      <c r="N22" s="6" t="s">
        <v>168</v>
      </c>
      <c r="O22" s="6" t="s">
        <v>168</v>
      </c>
      <c r="P22" s="6" t="s">
        <v>168</v>
      </c>
      <c r="Q22" s="6" t="s">
        <v>168</v>
      </c>
      <c r="R22" s="6" t="s">
        <v>168</v>
      </c>
      <c r="S22" s="6">
        <v>15915</v>
      </c>
      <c r="T22" s="6">
        <v>12018</v>
      </c>
      <c r="U22" s="6">
        <v>12368</v>
      </c>
      <c r="V22" s="6">
        <v>11339</v>
      </c>
      <c r="W22" s="6">
        <v>12650</v>
      </c>
      <c r="X22" s="6">
        <v>11492</v>
      </c>
      <c r="Y22" s="6">
        <v>11659</v>
      </c>
      <c r="Z22" s="6">
        <v>11653</v>
      </c>
      <c r="AA22" s="6">
        <v>14298</v>
      </c>
      <c r="AB22" s="6">
        <v>14011</v>
      </c>
      <c r="AC22" s="6">
        <v>15909</v>
      </c>
      <c r="AD22" s="6">
        <v>14805</v>
      </c>
      <c r="AE22" s="6">
        <v>14333</v>
      </c>
      <c r="AF22" s="8" t="s">
        <v>81</v>
      </c>
      <c r="AG22" s="8" t="s">
        <v>81</v>
      </c>
      <c r="AH22" s="8" t="s">
        <v>81</v>
      </c>
    </row>
    <row r="23" spans="1:34" x14ac:dyDescent="0.25">
      <c r="A23" s="5" t="s">
        <v>73</v>
      </c>
      <c r="B23" s="6">
        <v>2</v>
      </c>
      <c r="C23" s="6">
        <v>2</v>
      </c>
      <c r="D23" s="6">
        <v>2</v>
      </c>
      <c r="E23" s="6">
        <v>2</v>
      </c>
      <c r="F23" s="6">
        <v>3</v>
      </c>
      <c r="G23" s="6">
        <v>3</v>
      </c>
      <c r="H23" s="6">
        <v>2</v>
      </c>
      <c r="I23" s="6">
        <v>2</v>
      </c>
      <c r="J23" s="6">
        <v>2</v>
      </c>
      <c r="K23" s="6">
        <v>2</v>
      </c>
      <c r="L23" s="6">
        <v>1</v>
      </c>
      <c r="M23" s="6">
        <v>1</v>
      </c>
      <c r="N23" s="6">
        <v>4</v>
      </c>
      <c r="O23" s="6">
        <v>6</v>
      </c>
      <c r="P23" s="6">
        <v>6</v>
      </c>
      <c r="Q23" s="6">
        <v>6</v>
      </c>
      <c r="R23" s="6">
        <v>1</v>
      </c>
      <c r="S23" s="6" t="s">
        <v>168</v>
      </c>
      <c r="T23" s="6" t="s">
        <v>168</v>
      </c>
      <c r="U23" s="6" t="s">
        <v>168</v>
      </c>
      <c r="V23" s="6" t="s">
        <v>168</v>
      </c>
      <c r="W23" s="6" t="s">
        <v>168</v>
      </c>
      <c r="X23" s="6" t="s">
        <v>168</v>
      </c>
      <c r="Y23" s="6" t="s">
        <v>168</v>
      </c>
      <c r="Z23" s="6" t="s">
        <v>168</v>
      </c>
      <c r="AA23" s="6" t="s">
        <v>168</v>
      </c>
      <c r="AB23" s="6" t="s">
        <v>168</v>
      </c>
      <c r="AC23" s="6" t="s">
        <v>168</v>
      </c>
      <c r="AD23" s="6" t="s">
        <v>168</v>
      </c>
      <c r="AE23" s="6" t="s">
        <v>168</v>
      </c>
      <c r="AF23" s="8" t="s">
        <v>81</v>
      </c>
      <c r="AG23" s="8" t="s">
        <v>81</v>
      </c>
      <c r="AH23" s="8" t="s">
        <v>81</v>
      </c>
    </row>
    <row r="24" spans="1:34" x14ac:dyDescent="0.25">
      <c r="A24" s="5" t="s">
        <v>157</v>
      </c>
      <c r="B24" s="6">
        <v>3224116</v>
      </c>
      <c r="C24" s="6">
        <v>3203720</v>
      </c>
      <c r="D24" s="6">
        <v>3186229</v>
      </c>
      <c r="E24" s="6">
        <v>3157478</v>
      </c>
      <c r="F24" s="6">
        <v>3216084</v>
      </c>
      <c r="G24" s="6">
        <v>3133744</v>
      </c>
      <c r="H24" s="6">
        <v>3117211</v>
      </c>
      <c r="I24" s="6">
        <v>3109560</v>
      </c>
      <c r="J24" s="6">
        <v>3104435</v>
      </c>
      <c r="K24" s="6">
        <v>3070590</v>
      </c>
      <c r="L24" s="6">
        <v>3053666</v>
      </c>
      <c r="M24" s="6">
        <v>3041583</v>
      </c>
      <c r="N24" s="6">
        <v>3034928</v>
      </c>
      <c r="O24" s="6">
        <v>2999106</v>
      </c>
      <c r="P24" s="6">
        <v>2978805</v>
      </c>
      <c r="Q24" s="6">
        <v>2955487</v>
      </c>
      <c r="R24" s="6">
        <v>2927308</v>
      </c>
      <c r="S24" s="6">
        <v>2915619</v>
      </c>
      <c r="T24" s="6">
        <v>2884026</v>
      </c>
      <c r="U24" s="6">
        <v>2877156</v>
      </c>
      <c r="V24" s="6">
        <v>2827766</v>
      </c>
      <c r="W24" s="6">
        <v>2805497</v>
      </c>
      <c r="X24" s="6">
        <v>2779460</v>
      </c>
      <c r="Y24" s="6">
        <v>2745827</v>
      </c>
      <c r="Z24" s="6">
        <v>2729933</v>
      </c>
      <c r="AA24" s="6">
        <v>2719182</v>
      </c>
      <c r="AB24" s="6">
        <v>2692565</v>
      </c>
      <c r="AC24" s="6">
        <v>2664924</v>
      </c>
      <c r="AD24" s="6">
        <v>2647506</v>
      </c>
      <c r="AE24" s="6">
        <v>2635357</v>
      </c>
      <c r="AF24" s="8" t="s">
        <v>81</v>
      </c>
      <c r="AG24" s="8" t="s">
        <v>81</v>
      </c>
      <c r="AH24" s="8" t="s">
        <v>81</v>
      </c>
    </row>
    <row r="25" spans="1:34" x14ac:dyDescent="0.25">
      <c r="A25" s="12" t="s">
        <v>22</v>
      </c>
      <c r="B25" s="15" t="s">
        <v>2</v>
      </c>
      <c r="C25" s="15" t="s">
        <v>2</v>
      </c>
      <c r="D25" s="15" t="s">
        <v>2</v>
      </c>
      <c r="E25" s="15" t="s">
        <v>2</v>
      </c>
      <c r="F25" s="15" t="s">
        <v>2</v>
      </c>
      <c r="G25" s="15" t="s">
        <v>2</v>
      </c>
      <c r="H25" s="15" t="s">
        <v>2</v>
      </c>
      <c r="I25" s="15" t="s">
        <v>2</v>
      </c>
      <c r="J25" s="15" t="s">
        <v>2</v>
      </c>
      <c r="K25" s="15" t="s">
        <v>2</v>
      </c>
      <c r="L25" s="15" t="s">
        <v>2</v>
      </c>
      <c r="M25" s="15" t="s">
        <v>2</v>
      </c>
      <c r="N25" s="15" t="s">
        <v>2</v>
      </c>
      <c r="O25" s="15" t="s">
        <v>2</v>
      </c>
      <c r="P25" s="15" t="s">
        <v>2</v>
      </c>
      <c r="Q25" s="15" t="s">
        <v>2</v>
      </c>
      <c r="R25" s="15" t="s">
        <v>2</v>
      </c>
      <c r="S25" s="15" t="s">
        <v>2</v>
      </c>
      <c r="T25" s="15" t="s">
        <v>2</v>
      </c>
      <c r="U25" s="15" t="s">
        <v>2</v>
      </c>
      <c r="V25" s="15" t="s">
        <v>2</v>
      </c>
      <c r="W25" s="15" t="s">
        <v>2</v>
      </c>
      <c r="X25" s="15" t="s">
        <v>2</v>
      </c>
      <c r="Y25" s="15" t="s">
        <v>2</v>
      </c>
      <c r="Z25" s="15" t="s">
        <v>2</v>
      </c>
      <c r="AA25" s="15" t="s">
        <v>2</v>
      </c>
      <c r="AB25" s="15" t="s">
        <v>2</v>
      </c>
      <c r="AC25" s="15" t="s">
        <v>2</v>
      </c>
      <c r="AD25" s="15" t="s">
        <v>2</v>
      </c>
      <c r="AE25" s="15" t="s">
        <v>2</v>
      </c>
      <c r="AF25" s="13" t="s">
        <v>81</v>
      </c>
      <c r="AG25" s="13" t="s">
        <v>81</v>
      </c>
      <c r="AH25" s="13" t="s">
        <v>81</v>
      </c>
    </row>
    <row r="26" spans="1:34" x14ac:dyDescent="0.25">
      <c r="A26" s="18" t="s">
        <v>70</v>
      </c>
      <c r="B26" s="19">
        <v>21.92</v>
      </c>
      <c r="C26" s="19">
        <v>21.61</v>
      </c>
      <c r="D26" s="19">
        <v>20.059999999999999</v>
      </c>
      <c r="E26" s="19">
        <v>19</v>
      </c>
      <c r="F26" s="19">
        <v>19.829999999999998</v>
      </c>
      <c r="G26" s="19">
        <v>17.39</v>
      </c>
      <c r="H26" s="19">
        <v>15.83</v>
      </c>
      <c r="I26" s="19">
        <v>14.91</v>
      </c>
      <c r="J26" s="19">
        <v>14.67</v>
      </c>
      <c r="K26" s="19">
        <v>14.59</v>
      </c>
      <c r="L26" s="19">
        <v>16.87</v>
      </c>
      <c r="M26" s="19">
        <v>17.559999999999999</v>
      </c>
      <c r="N26" s="19">
        <v>16.23</v>
      </c>
      <c r="O26" s="19">
        <v>16.600000000000001</v>
      </c>
      <c r="P26" s="19">
        <v>13.44</v>
      </c>
      <c r="Q26" s="19">
        <v>11.75</v>
      </c>
      <c r="R26" s="19">
        <v>11.6</v>
      </c>
      <c r="S26" s="19">
        <v>10.93</v>
      </c>
      <c r="T26" s="19">
        <v>12.47</v>
      </c>
      <c r="U26" s="19">
        <v>10.53</v>
      </c>
      <c r="V26" s="19">
        <v>10.09</v>
      </c>
      <c r="W26" s="19">
        <v>10.6</v>
      </c>
      <c r="X26" s="19">
        <v>11.59</v>
      </c>
      <c r="Y26" s="19">
        <v>11.25</v>
      </c>
      <c r="Z26" s="19">
        <v>11.26</v>
      </c>
      <c r="AA26" s="19">
        <v>11.09</v>
      </c>
      <c r="AB26" s="19">
        <v>11</v>
      </c>
      <c r="AC26" s="19">
        <v>10.62</v>
      </c>
      <c r="AD26" s="19">
        <v>10.4</v>
      </c>
      <c r="AE26" s="19">
        <v>9.66</v>
      </c>
      <c r="AF26" s="19" t="s">
        <v>81</v>
      </c>
      <c r="AG26" s="19" t="s">
        <v>81</v>
      </c>
      <c r="AH26" s="19" t="s">
        <v>81</v>
      </c>
    </row>
    <row r="27" spans="1:34" x14ac:dyDescent="0.25">
      <c r="A27" s="18" t="s">
        <v>71</v>
      </c>
      <c r="B27" s="19">
        <v>16.8</v>
      </c>
      <c r="C27" s="19">
        <v>17.170000000000002</v>
      </c>
      <c r="D27" s="19">
        <v>15.94</v>
      </c>
      <c r="E27" s="19">
        <v>15.6</v>
      </c>
      <c r="F27" s="19">
        <v>15.79</v>
      </c>
      <c r="G27" s="19">
        <v>14.68</v>
      </c>
      <c r="H27" s="19">
        <v>14.23</v>
      </c>
      <c r="I27" s="19">
        <v>13.84</v>
      </c>
      <c r="J27" s="19">
        <v>14.33</v>
      </c>
      <c r="K27" s="19">
        <v>14.53</v>
      </c>
      <c r="L27" s="19">
        <v>15.37</v>
      </c>
      <c r="M27" s="19">
        <v>16.07</v>
      </c>
      <c r="N27" s="19">
        <v>15.2</v>
      </c>
      <c r="O27" s="19">
        <v>15.54</v>
      </c>
      <c r="P27" s="19">
        <v>12.42</v>
      </c>
      <c r="Q27" s="19">
        <v>10.99</v>
      </c>
      <c r="R27" s="19">
        <v>10.48</v>
      </c>
      <c r="S27" s="19">
        <v>10.02</v>
      </c>
      <c r="T27" s="19">
        <v>11.64</v>
      </c>
      <c r="U27" s="19">
        <v>9.1300000000000008</v>
      </c>
      <c r="V27" s="19">
        <v>8.64</v>
      </c>
      <c r="W27" s="19">
        <v>9.35</v>
      </c>
      <c r="X27" s="19">
        <v>10.29</v>
      </c>
      <c r="Y27" s="19">
        <v>9.94</v>
      </c>
      <c r="Z27" s="19">
        <v>9.93</v>
      </c>
      <c r="AA27" s="19">
        <v>9.75</v>
      </c>
      <c r="AB27" s="19">
        <v>9.67</v>
      </c>
      <c r="AC27" s="19">
        <v>9.31</v>
      </c>
      <c r="AD27" s="19">
        <v>9.2200000000000006</v>
      </c>
      <c r="AE27" s="19">
        <v>8.56</v>
      </c>
      <c r="AF27" s="19" t="s">
        <v>81</v>
      </c>
      <c r="AG27" s="19" t="s">
        <v>81</v>
      </c>
      <c r="AH27" s="19" t="s">
        <v>81</v>
      </c>
    </row>
    <row r="28" spans="1:34" x14ac:dyDescent="0.25">
      <c r="A28" s="18" t="s">
        <v>72</v>
      </c>
      <c r="B28" s="19">
        <v>14.76</v>
      </c>
      <c r="C28" s="19">
        <v>14.89</v>
      </c>
      <c r="D28" s="19">
        <v>13.88</v>
      </c>
      <c r="E28" s="19">
        <v>13.38</v>
      </c>
      <c r="F28" s="19">
        <v>13.54</v>
      </c>
      <c r="G28" s="19">
        <v>12.74</v>
      </c>
      <c r="H28" s="19">
        <v>13.18</v>
      </c>
      <c r="I28" s="19">
        <v>12.57</v>
      </c>
      <c r="J28" s="19">
        <v>13.38</v>
      </c>
      <c r="K28" s="19">
        <v>13.71</v>
      </c>
      <c r="L28" s="19">
        <v>14.07</v>
      </c>
      <c r="M28" s="19">
        <v>14.14</v>
      </c>
      <c r="N28" s="19">
        <v>13.03</v>
      </c>
      <c r="O28" s="19">
        <v>13.04</v>
      </c>
      <c r="P28" s="19">
        <v>9.2200000000000006</v>
      </c>
      <c r="Q28" s="19">
        <v>8.48</v>
      </c>
      <c r="R28" s="19">
        <v>8.93</v>
      </c>
      <c r="S28" s="19">
        <v>8.34</v>
      </c>
      <c r="T28" s="19">
        <v>9.3699999999999992</v>
      </c>
      <c r="U28" s="19">
        <v>8.1999999999999993</v>
      </c>
      <c r="V28" s="19">
        <v>7.53</v>
      </c>
      <c r="W28" s="19">
        <v>8.18</v>
      </c>
      <c r="X28" s="19">
        <v>8.7799999999999994</v>
      </c>
      <c r="Y28" s="19">
        <v>8.43</v>
      </c>
      <c r="Z28" s="19">
        <v>8.41</v>
      </c>
      <c r="AA28" s="19">
        <v>8.4600000000000009</v>
      </c>
      <c r="AB28" s="19">
        <v>8.66</v>
      </c>
      <c r="AC28" s="19">
        <v>8.6</v>
      </c>
      <c r="AD28" s="19">
        <v>8.52</v>
      </c>
      <c r="AE28" s="19">
        <v>7.89</v>
      </c>
      <c r="AF28" s="19" t="s">
        <v>81</v>
      </c>
      <c r="AG28" s="19" t="s">
        <v>81</v>
      </c>
      <c r="AH28" s="19" t="s">
        <v>81</v>
      </c>
    </row>
    <row r="29" spans="1:34" x14ac:dyDescent="0.25">
      <c r="A29" s="18" t="s">
        <v>60</v>
      </c>
      <c r="B29" s="19" t="s">
        <v>168</v>
      </c>
      <c r="C29" s="19" t="s">
        <v>168</v>
      </c>
      <c r="D29" s="19" t="s">
        <v>168</v>
      </c>
      <c r="E29" s="19" t="s">
        <v>168</v>
      </c>
      <c r="F29" s="19" t="s">
        <v>168</v>
      </c>
      <c r="G29" s="19" t="s">
        <v>168</v>
      </c>
      <c r="H29" s="19" t="s">
        <v>168</v>
      </c>
      <c r="I29" s="19" t="s">
        <v>168</v>
      </c>
      <c r="J29" s="19" t="s">
        <v>168</v>
      </c>
      <c r="K29" s="19" t="s">
        <v>168</v>
      </c>
      <c r="L29" s="19" t="s">
        <v>168</v>
      </c>
      <c r="M29" s="19" t="s">
        <v>168</v>
      </c>
      <c r="N29" s="19" t="s">
        <v>168</v>
      </c>
      <c r="O29" s="19" t="s">
        <v>168</v>
      </c>
      <c r="P29" s="19" t="s">
        <v>168</v>
      </c>
      <c r="Q29" s="19" t="s">
        <v>168</v>
      </c>
      <c r="R29" s="19" t="s">
        <v>168</v>
      </c>
      <c r="S29" s="19">
        <v>13.11</v>
      </c>
      <c r="T29" s="19">
        <v>15.52</v>
      </c>
      <c r="U29" s="19">
        <v>15.32</v>
      </c>
      <c r="V29" s="19">
        <v>13.73</v>
      </c>
      <c r="W29" s="19">
        <v>14.35</v>
      </c>
      <c r="X29" s="19">
        <v>14.49</v>
      </c>
      <c r="Y29" s="19">
        <v>14.53</v>
      </c>
      <c r="Z29" s="19">
        <v>14.31</v>
      </c>
      <c r="AA29" s="19">
        <v>12.6</v>
      </c>
      <c r="AB29" s="19">
        <v>12.21</v>
      </c>
      <c r="AC29" s="19">
        <v>11.27</v>
      </c>
      <c r="AD29" s="19">
        <v>11.65</v>
      </c>
      <c r="AE29" s="19">
        <v>10.9</v>
      </c>
      <c r="AF29" s="19" t="s">
        <v>81</v>
      </c>
      <c r="AG29" s="19" t="s">
        <v>81</v>
      </c>
      <c r="AH29" s="19" t="s">
        <v>81</v>
      </c>
    </row>
    <row r="30" spans="1:34" x14ac:dyDescent="0.25">
      <c r="A30" s="18" t="s">
        <v>73</v>
      </c>
      <c r="B30" s="19">
        <v>6.15</v>
      </c>
      <c r="C30" s="19">
        <v>6.38</v>
      </c>
      <c r="D30" s="19">
        <v>6.22</v>
      </c>
      <c r="E30" s="19">
        <v>5.94</v>
      </c>
      <c r="F30" s="19">
        <v>7.76</v>
      </c>
      <c r="G30" s="19">
        <v>8.76</v>
      </c>
      <c r="H30" s="19">
        <v>13.06</v>
      </c>
      <c r="I30" s="19">
        <v>4.91</v>
      </c>
      <c r="J30" s="19">
        <v>6.14</v>
      </c>
      <c r="K30" s="19">
        <v>6.4</v>
      </c>
      <c r="L30" s="19">
        <v>6.21</v>
      </c>
      <c r="M30" s="19">
        <v>10.06</v>
      </c>
      <c r="N30" s="19">
        <v>9.24</v>
      </c>
      <c r="O30" s="19">
        <v>10.68</v>
      </c>
      <c r="P30" s="19">
        <v>4.8</v>
      </c>
      <c r="Q30" s="19">
        <v>4.6500000000000004</v>
      </c>
      <c r="R30" s="19">
        <v>4.09</v>
      </c>
      <c r="S30" s="19" t="s">
        <v>168</v>
      </c>
      <c r="T30" s="19" t="s">
        <v>168</v>
      </c>
      <c r="U30" s="19" t="s">
        <v>168</v>
      </c>
      <c r="V30" s="19" t="s">
        <v>168</v>
      </c>
      <c r="W30" s="19" t="s">
        <v>168</v>
      </c>
      <c r="X30" s="19" t="s">
        <v>168</v>
      </c>
      <c r="Y30" s="19" t="s">
        <v>168</v>
      </c>
      <c r="Z30" s="19" t="s">
        <v>168</v>
      </c>
      <c r="AA30" s="19" t="s">
        <v>168</v>
      </c>
      <c r="AB30" s="19" t="s">
        <v>168</v>
      </c>
      <c r="AC30" s="19" t="s">
        <v>168</v>
      </c>
      <c r="AD30" s="19" t="s">
        <v>168</v>
      </c>
      <c r="AE30" s="19" t="s">
        <v>168</v>
      </c>
      <c r="AF30" s="19" t="s">
        <v>81</v>
      </c>
      <c r="AG30" s="19" t="s">
        <v>81</v>
      </c>
      <c r="AH30" s="19" t="s">
        <v>81</v>
      </c>
    </row>
    <row r="31" spans="1:34" x14ac:dyDescent="0.25">
      <c r="A31" s="18" t="s">
        <v>157</v>
      </c>
      <c r="B31" s="19">
        <v>18.399999999999999</v>
      </c>
      <c r="C31" s="19">
        <v>18.5</v>
      </c>
      <c r="D31" s="19">
        <v>17.12</v>
      </c>
      <c r="E31" s="19">
        <v>16.48</v>
      </c>
      <c r="F31" s="19">
        <v>16.899999999999999</v>
      </c>
      <c r="G31" s="19">
        <v>15.35</v>
      </c>
      <c r="H31" s="19">
        <v>14.51</v>
      </c>
      <c r="I31" s="19">
        <v>13.79</v>
      </c>
      <c r="J31" s="19">
        <v>14.11</v>
      </c>
      <c r="K31" s="19">
        <v>14.26</v>
      </c>
      <c r="L31" s="19">
        <v>15.45</v>
      </c>
      <c r="M31" s="19">
        <v>16.23</v>
      </c>
      <c r="N31" s="19">
        <v>15.16</v>
      </c>
      <c r="O31" s="19">
        <v>15.45</v>
      </c>
      <c r="P31" s="19">
        <v>12.18</v>
      </c>
      <c r="Q31" s="19">
        <v>10.77</v>
      </c>
      <c r="R31" s="19">
        <v>10.56</v>
      </c>
      <c r="S31" s="19">
        <v>10.06</v>
      </c>
      <c r="T31" s="19">
        <v>11.55</v>
      </c>
      <c r="U31" s="19">
        <v>9.49</v>
      </c>
      <c r="V31" s="19">
        <v>8.99</v>
      </c>
      <c r="W31" s="19">
        <v>9.59</v>
      </c>
      <c r="X31" s="19">
        <v>10.48</v>
      </c>
      <c r="Y31" s="19">
        <v>10.130000000000001</v>
      </c>
      <c r="Z31" s="19">
        <v>10.119999999999999</v>
      </c>
      <c r="AA31" s="19">
        <v>10</v>
      </c>
      <c r="AB31" s="19">
        <v>9.98</v>
      </c>
      <c r="AC31" s="19">
        <v>9.66</v>
      </c>
      <c r="AD31" s="19">
        <v>9.5299999999999994</v>
      </c>
      <c r="AE31" s="19">
        <v>8.85</v>
      </c>
      <c r="AF31" s="19" t="s">
        <v>81</v>
      </c>
      <c r="AG31" s="19" t="s">
        <v>81</v>
      </c>
      <c r="AH31" s="19" t="s">
        <v>81</v>
      </c>
    </row>
    <row r="32" spans="1:34" ht="12.95" customHeight="1" x14ac:dyDescent="0.25">
      <c r="A32" s="33" t="s">
        <v>171</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sheetData>
  <mergeCells count="3">
    <mergeCell ref="A1:AH1"/>
    <mergeCell ref="A2:AH2"/>
    <mergeCell ref="A32:AH32"/>
  </mergeCells>
  <pageMargins left="0.75" right="0.75" top="1" bottom="1" header="0.5" footer="0.5"/>
  <pageSetup fitToHeight="1000"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1. Summary</vt:lpstr>
      <vt:lpstr>2A. Plants-Capacity</vt:lpstr>
      <vt:lpstr>2B. Plants-Generation</vt:lpstr>
      <vt:lpstr>3 Retailers</vt:lpstr>
      <vt:lpstr>4. Capacity</vt:lpstr>
      <vt:lpstr>5. Generation</vt:lpstr>
      <vt:lpstr>6. Fuel</vt:lpstr>
      <vt:lpstr>7. Emissions</vt:lpstr>
      <vt:lpstr>8. Retail Sales</vt:lpstr>
      <vt:lpstr>9. Ownership</vt:lpstr>
      <vt:lpstr>10. Source-Disposition</vt:lpstr>
      <vt:lpstr>11. Net Metering</vt:lpstr>
      <vt:lpstr>12. AMR-AMI</vt:lpstr>
      <vt:lpstr>13. Energy Efficiency</vt:lpstr>
      <vt:lpstr>14 Capacity Factors Monthly</vt:lpstr>
      <vt:lpstr>15 Capacity Factors Annual</vt:lpstr>
      <vt:lpstr>16. Distributed</vt:lpstr>
      <vt:lpstr>'1. Summary'!Print_Titles</vt:lpstr>
      <vt:lpstr>'10. Source-Disposition'!Print_Titles</vt:lpstr>
      <vt:lpstr>'11. Net Metering'!Print_Titles</vt:lpstr>
      <vt:lpstr>'12. AMR-AMI'!Print_Titles</vt:lpstr>
      <vt:lpstr>'13. Energy Efficiency'!Print_Titles</vt:lpstr>
      <vt:lpstr>'14 Capacity Factors Monthly'!Print_Titles</vt:lpstr>
      <vt:lpstr>'15 Capacity Factors Annual'!Print_Titles</vt:lpstr>
      <vt:lpstr>'16. Distributed'!Print_Titles</vt:lpstr>
      <vt:lpstr>'2A. Plants-Capacity'!Print_Titles</vt:lpstr>
      <vt:lpstr>'2B. Plants-Generation'!Print_Titles</vt:lpstr>
      <vt:lpstr>'3 Retailers'!Print_Titles</vt:lpstr>
      <vt:lpstr>'4. Capacity'!Print_Titles</vt:lpstr>
      <vt:lpstr>'5. Generation'!Print_Titles</vt:lpstr>
      <vt:lpstr>'6. Fuel'!Print_Titles</vt:lpstr>
      <vt:lpstr>'7. Emissions'!Print_Titles</vt:lpstr>
      <vt:lpstr>'8. Retail Sales'!Print_Titles</vt:lpstr>
      <vt:lpstr>'9. Ownership'!Print_Titles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Brownsberger</dc:creator>
  <cp:lastModifiedBy>Will Brownsberger</cp:lastModifiedBy>
  <dcterms:created xsi:type="dcterms:W3CDTF">2020-10-20T13:22:19Z</dcterms:created>
  <dcterms:modified xsi:type="dcterms:W3CDTF">2021-03-26T01:17:19Z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dc268cf3-d1b1-4a02-b90c-f7e8e2a47456</vt:lpwstr>
  </property>
</Properties>
</file>