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wardM\AppData\Local\Microsoft\Windows\Temporary Internet Files\Content.Outlook\TSN0TRPH\"/>
    </mc:Choice>
  </mc:AlternateContent>
  <bookViews>
    <workbookView xWindow="0" yWindow="0" windowWidth="16200" windowHeight="25230"/>
  </bookViews>
  <sheets>
    <sheet name="As of 9-4-1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1" i="5" l="1"/>
  <c r="G361" i="5"/>
  <c r="H357" i="5"/>
  <c r="G357" i="5"/>
  <c r="H355" i="5"/>
  <c r="G355" i="5"/>
  <c r="H353" i="5"/>
  <c r="G353" i="5"/>
  <c r="H351" i="5"/>
  <c r="G351" i="5"/>
  <c r="H349" i="5"/>
  <c r="G349" i="5"/>
  <c r="H347" i="5"/>
  <c r="G347" i="5"/>
  <c r="H345" i="5"/>
  <c r="G345" i="5"/>
  <c r="H343" i="5"/>
  <c r="G343" i="5"/>
  <c r="H341" i="5"/>
  <c r="G341" i="5"/>
  <c r="H339" i="5"/>
  <c r="G339" i="5"/>
  <c r="H337" i="5"/>
  <c r="G337" i="5"/>
  <c r="H335" i="5"/>
  <c r="G335" i="5"/>
  <c r="H333" i="5"/>
  <c r="G333" i="5"/>
  <c r="H331" i="5"/>
  <c r="G331" i="5"/>
  <c r="H329" i="5"/>
  <c r="G329" i="5"/>
  <c r="H327" i="5"/>
  <c r="G327" i="5"/>
  <c r="H325" i="5"/>
  <c r="G325" i="5"/>
  <c r="H323" i="5"/>
  <c r="G323" i="5"/>
  <c r="H321" i="5"/>
  <c r="G321" i="5"/>
  <c r="H319" i="5"/>
  <c r="G319" i="5"/>
  <c r="H317" i="5"/>
  <c r="G317" i="5"/>
  <c r="H315" i="5"/>
  <c r="G315" i="5"/>
  <c r="H313" i="5"/>
  <c r="G313" i="5"/>
  <c r="H311" i="5"/>
  <c r="G311" i="5"/>
  <c r="H309" i="5"/>
  <c r="G309" i="5"/>
  <c r="H307" i="5"/>
  <c r="G307" i="5"/>
  <c r="H305" i="5"/>
  <c r="G305" i="5"/>
  <c r="H303" i="5"/>
  <c r="G303" i="5"/>
  <c r="H301" i="5"/>
  <c r="G301" i="5"/>
  <c r="H299" i="5"/>
  <c r="G299" i="5"/>
  <c r="H297" i="5"/>
  <c r="G297" i="5"/>
  <c r="H295" i="5"/>
  <c r="G295" i="5"/>
  <c r="H293" i="5"/>
  <c r="G293" i="5"/>
  <c r="H291" i="5"/>
  <c r="G291" i="5"/>
  <c r="H289" i="5"/>
  <c r="G289" i="5"/>
  <c r="H287" i="5"/>
  <c r="G287" i="5"/>
  <c r="H285" i="5"/>
  <c r="G285" i="5"/>
  <c r="H283" i="5"/>
  <c r="G283" i="5"/>
  <c r="H281" i="5"/>
  <c r="G281" i="5"/>
  <c r="H279" i="5"/>
  <c r="G279" i="5"/>
  <c r="H277" i="5"/>
  <c r="G277" i="5"/>
  <c r="H273" i="5"/>
  <c r="G273" i="5"/>
  <c r="H270" i="5"/>
  <c r="G270" i="5"/>
  <c r="H268" i="5"/>
  <c r="G268" i="5"/>
  <c r="H263" i="5"/>
  <c r="G263" i="5"/>
  <c r="H254" i="5"/>
  <c r="G254" i="5"/>
  <c r="H251" i="5"/>
  <c r="G251" i="5"/>
  <c r="H242" i="5"/>
  <c r="G242" i="5"/>
  <c r="H236" i="5"/>
  <c r="G236" i="5"/>
  <c r="H231" i="5"/>
  <c r="G231" i="5"/>
  <c r="H226" i="5"/>
  <c r="G226" i="5"/>
  <c r="H223" i="5"/>
  <c r="G223" i="5"/>
  <c r="H218" i="5"/>
  <c r="G218" i="5"/>
  <c r="H213" i="5"/>
  <c r="G213" i="5"/>
  <c r="H210" i="5"/>
  <c r="G210" i="5"/>
  <c r="H207" i="5"/>
  <c r="G207" i="5"/>
  <c r="H204" i="5"/>
  <c r="G204" i="5"/>
  <c r="H201" i="5"/>
  <c r="G201" i="5"/>
  <c r="H194" i="5"/>
  <c r="G194" i="5"/>
  <c r="H191" i="5"/>
  <c r="G191" i="5"/>
  <c r="H189" i="5"/>
  <c r="G189" i="5"/>
  <c r="H185" i="5"/>
  <c r="G185" i="5"/>
  <c r="H180" i="5"/>
  <c r="G180" i="5"/>
  <c r="H166" i="5"/>
  <c r="G166" i="5"/>
  <c r="H164" i="5"/>
  <c r="G164" i="5"/>
  <c r="H161" i="5"/>
  <c r="G161" i="5"/>
  <c r="H156" i="5"/>
  <c r="G156" i="5"/>
  <c r="H137" i="5"/>
  <c r="G137" i="5"/>
  <c r="H135" i="5"/>
  <c r="G135" i="5"/>
  <c r="H110" i="5"/>
  <c r="G110" i="5"/>
  <c r="H103" i="5"/>
  <c r="G103" i="5"/>
  <c r="H90" i="5"/>
  <c r="G90" i="5"/>
  <c r="H88" i="5"/>
  <c r="G88" i="5"/>
  <c r="H86" i="5"/>
  <c r="G86" i="5"/>
  <c r="H82" i="5"/>
  <c r="G82" i="5"/>
  <c r="H80" i="5"/>
  <c r="G80" i="5"/>
  <c r="H78" i="5"/>
  <c r="G78" i="5"/>
  <c r="H75" i="5"/>
  <c r="G75" i="5"/>
  <c r="H71" i="5"/>
  <c r="G71" i="5"/>
  <c r="H68" i="5"/>
  <c r="G68" i="5"/>
  <c r="H51" i="5"/>
  <c r="G51" i="5"/>
  <c r="H49" i="5"/>
  <c r="G49" i="5"/>
  <c r="H47" i="5"/>
  <c r="G47" i="5"/>
  <c r="H45" i="5"/>
  <c r="G45" i="5"/>
  <c r="H43" i="5"/>
  <c r="G43" i="5"/>
  <c r="H32" i="5"/>
  <c r="G32" i="5"/>
  <c r="H30" i="5"/>
  <c r="G30" i="5"/>
  <c r="H27" i="5"/>
  <c r="G27" i="5"/>
  <c r="H25" i="5"/>
  <c r="G25" i="5"/>
  <c r="H21" i="5"/>
  <c r="G21" i="5"/>
  <c r="H13" i="5"/>
  <c r="G13" i="5"/>
  <c r="H11" i="5"/>
  <c r="G11" i="5"/>
  <c r="H9" i="5"/>
  <c r="G9" i="5"/>
  <c r="H7" i="5"/>
  <c r="G7" i="5"/>
  <c r="H5" i="5"/>
  <c r="G5" i="5"/>
  <c r="H3" i="5"/>
  <c r="G3" i="5"/>
  <c r="H359" i="5"/>
  <c r="H282" i="5"/>
  <c r="H235" i="5"/>
  <c r="G362" i="5" l="1"/>
  <c r="H362" i="5"/>
</calcChain>
</file>

<file path=xl/comments1.xml><?xml version="1.0" encoding="utf-8"?>
<comments xmlns="http://schemas.openxmlformats.org/spreadsheetml/2006/main">
  <authors>
    <author>Merkowitz, Howard (CTR)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Merkowitz, Howard (CTR):</t>
        </r>
        <r>
          <rPr>
            <sz val="9"/>
            <color indexed="81"/>
            <rFont val="Tahoma"/>
            <family val="2"/>
          </rPr>
          <t xml:space="preserve">
Authorized &amp; Unissued is Reduced by amounts already spent but not yet bonded.</t>
        </r>
      </text>
    </comment>
  </commentList>
</comments>
</file>

<file path=xl/sharedStrings.xml><?xml version="1.0" encoding="utf-8"?>
<sst xmlns="http://schemas.openxmlformats.org/spreadsheetml/2006/main" count="1127" uniqueCount="488">
  <si>
    <t>fund</t>
  </si>
  <si>
    <t>fund_name</t>
  </si>
  <si>
    <t>sub_fund</t>
  </si>
  <si>
    <t>sub_fund_name</t>
  </si>
  <si>
    <t>appropriation</t>
  </si>
  <si>
    <t>appropriation_name</t>
  </si>
  <si>
    <t>General Capital Projects Fund</t>
  </si>
  <si>
    <t>014C</t>
  </si>
  <si>
    <t>COMM.RAIL.CAP.ENHNCMT A96C28S5</t>
  </si>
  <si>
    <t>RAILROAD LINE CLEARANCES &amp; GRADE CROSS-</t>
  </si>
  <si>
    <t>019C</t>
  </si>
  <si>
    <t>RAIL TRNSP.LNA96C205S15</t>
  </si>
  <si>
    <t>RAIL IMPROVEMENTS</t>
  </si>
  <si>
    <t>020C</t>
  </si>
  <si>
    <t>AIRPORT CAP.OUTLAY A96C205S17</t>
  </si>
  <si>
    <t>AIRPORT DEVELOPMENT &amp; IMPROVEMENT</t>
  </si>
  <si>
    <t>027C</t>
  </si>
  <si>
    <t>Capital Expenditure Act of 2007 - Converted Acccounts</t>
  </si>
  <si>
    <t>Transportation Improvements</t>
  </si>
  <si>
    <t>Transportation Improvement Projects</t>
  </si>
  <si>
    <t>Public Transportation Infrastructure Improvements</t>
  </si>
  <si>
    <t>TRANSPORTATION IMPROVEMENT PROJECTS</t>
  </si>
  <si>
    <t>PUBLIC TRANSPORTATION INFRASTRUCTURE IMPROVEMENTS</t>
  </si>
  <si>
    <t>059C</t>
  </si>
  <si>
    <t>A202C246S4</t>
  </si>
  <si>
    <t>AIRPORT PLANNING,DEVELOPMENT,IMPROVEMENT</t>
  </si>
  <si>
    <t>TOWN &amp; COUNTY WAYS CONSTRUCTION &amp; RECON-</t>
  </si>
  <si>
    <t>060C</t>
  </si>
  <si>
    <t>HWY SECURITY IMP PROGRAM LOAN ACT OF '04 - A04C291S7</t>
  </si>
  <si>
    <t>SAFETY RELATED EQUIPMENT</t>
  </si>
  <si>
    <t>061C</t>
  </si>
  <si>
    <t>INTERMODAL TRANS IMP LOAN '04 - A04C291S10</t>
  </si>
  <si>
    <t>Regional Intermodal Trans Ctrs</t>
  </si>
  <si>
    <t>REGIONAL INTERMODAL TRANS CTRS</t>
  </si>
  <si>
    <t>062C</t>
  </si>
  <si>
    <t>RAIL TRANS ASSISTANCE LOAN ACT OF '04 - A04C291S11</t>
  </si>
  <si>
    <t>Rail Improvements</t>
  </si>
  <si>
    <t>064C</t>
  </si>
  <si>
    <t>MBTA SUBWAY &amp; cOMMUTER RAIL LOAN '04 - A04C291S13</t>
  </si>
  <si>
    <t>FAIRMOUNT MBTA COMMUTER LINE MATCH</t>
  </si>
  <si>
    <t>LYNN MBTA BLUE LINE MATCH</t>
  </si>
  <si>
    <t>NEW BEDFORD/FALL RIVER MBTA RAIL MATCH</t>
  </si>
  <si>
    <t>HAVERHILL MBTA RAIL MATCH</t>
  </si>
  <si>
    <t>WORCESTER MBTA RAIL MATCH</t>
  </si>
  <si>
    <t>FITCHBURG MBTA RAIL MATCH</t>
  </si>
  <si>
    <t>ASHMONT MBTA RED LINE MATCH</t>
  </si>
  <si>
    <t>MATTAPAN MBTA MATCH</t>
  </si>
  <si>
    <t>UPHAMS CORNER/MORTON ST MBTA MATCH</t>
  </si>
  <si>
    <t>SALEM MBTA RAIL MATCH</t>
  </si>
  <si>
    <t>571C</t>
  </si>
  <si>
    <t>Town and County Ways Acts of 2012</t>
  </si>
  <si>
    <t>Chapter 90 Municipal Road Projects</t>
  </si>
  <si>
    <t>577C</t>
  </si>
  <si>
    <t>A2013C18S2 Constr Mun Ways</t>
  </si>
  <si>
    <t>Ch 90 Municipal Road Projects</t>
  </si>
  <si>
    <t>579C</t>
  </si>
  <si>
    <t>A2015C11S3 Constr Mun Ways</t>
  </si>
  <si>
    <t>Municipal Ways Construction and Reconstruction</t>
  </si>
  <si>
    <t>586C</t>
  </si>
  <si>
    <t>A17 C10 S5 Municipal Roads and Bridges</t>
  </si>
  <si>
    <t>ATLAS-RMV System Modernization</t>
  </si>
  <si>
    <t>Highway Capital Projects Fund</t>
  </si>
  <si>
    <t>400C</t>
  </si>
  <si>
    <t>A2014C79S17 Transportation Improvement</t>
  </si>
  <si>
    <t>DCR Parkways</t>
  </si>
  <si>
    <t>Non-Federal Aid Highway</t>
  </si>
  <si>
    <t>Complete Streets</t>
  </si>
  <si>
    <t>401C</t>
  </si>
  <si>
    <t>A2014C79S18 Transportation Improvement</t>
  </si>
  <si>
    <t>Chapter 90 - Local Road Aid</t>
  </si>
  <si>
    <t>402C</t>
  </si>
  <si>
    <t>A2014C79S19 Transportation Improvement</t>
  </si>
  <si>
    <t>IT - Systems and Hardware</t>
  </si>
  <si>
    <t>403C</t>
  </si>
  <si>
    <t>A2014C79S16 Transportation Improvement</t>
  </si>
  <si>
    <t>Registry of Motor Vehicles</t>
  </si>
  <si>
    <t>MBTA</t>
  </si>
  <si>
    <t>RTA Capital Program</t>
  </si>
  <si>
    <t>Statewide Rail Program</t>
  </si>
  <si>
    <t>South Coast Rail</t>
  </si>
  <si>
    <t>Green Line Extension</t>
  </si>
  <si>
    <t>South Station</t>
  </si>
  <si>
    <t>Regional Rail Projects</t>
  </si>
  <si>
    <t>North South Rail Link</t>
  </si>
  <si>
    <t>MAP &amp; Intermodal &amp; Intercity Bus Program</t>
  </si>
  <si>
    <t>Aeronautics</t>
  </si>
  <si>
    <t>503C</t>
  </si>
  <si>
    <t>HWY IMPRVMT LN ACT A96C113S4</t>
  </si>
  <si>
    <t>Administration Costs</t>
  </si>
  <si>
    <t>NON-FEDERALLY AIDED ROADWAY PROJECTS</t>
  </si>
  <si>
    <t>BRIDGE IMPROVEMENTS</t>
  </si>
  <si>
    <t>Town &amp; County Ways Constr. &amp; Reconstr.</t>
  </si>
  <si>
    <t>TOWN &amp; COUNTY WAYS CONSTRUCTION AND</t>
  </si>
  <si>
    <t>505C</t>
  </si>
  <si>
    <t>HWY IMPRVMT LN A96C205S4</t>
  </si>
  <si>
    <t>MA MARITIME ACADEMY BERTH/PIER FACILITY</t>
  </si>
  <si>
    <t>CA/T Roadways, C.205, S.116, 1996</t>
  </si>
  <si>
    <t>ECONOMIC DEVELOPMENT TRANSPORTATION PRJ.</t>
  </si>
  <si>
    <t>CHEMICAL STORAGE FACILITIES/ROAD&amp;BRIDGE</t>
  </si>
  <si>
    <t>NON-FEDERALLY AIDED ROADWAY PROJECTS &amp;</t>
  </si>
  <si>
    <t>DEPT-OWNED GARAGES &amp; MAINT SHOPS CONSTR</t>
  </si>
  <si>
    <t>HIGHWAY BRIDGES &amp; OTHER BRIDGES IMPROV</t>
  </si>
  <si>
    <t>SPRINGFIELD ROADWAY/INTERSECTION IMPROV</t>
  </si>
  <si>
    <t>KENMORE SQUARE SIDEWALKS &amp; PUBLIC STREET</t>
  </si>
  <si>
    <t>ROUTE 110 SALISBURY EXPANSION</t>
  </si>
  <si>
    <t>509C</t>
  </si>
  <si>
    <t>INTERMODAL TRNP.IMP.A96C205S13</t>
  </si>
  <si>
    <t>MARINE TRANSPORTATION IMPROVEMENTS</t>
  </si>
  <si>
    <t>513C</t>
  </si>
  <si>
    <t>PROJECT PLANNING &amp; COORDINATN</t>
  </si>
  <si>
    <t>BICYCLE &amp; PEDESTRIAN ROUTES</t>
  </si>
  <si>
    <t>TRANSPORTATION RELATED ECONOMIC DEVELOP-</t>
  </si>
  <si>
    <t>SPRINGFIELD UNION INTER-MODAL STATION</t>
  </si>
  <si>
    <t>NFA ROADWAY PROJECTS</t>
  </si>
  <si>
    <t>TOWN &amp; COUNTY WAYS</t>
  </si>
  <si>
    <t>SPRINGFIELD ROUTE 91 EXIT 3/STATE ST</t>
  </si>
  <si>
    <t>WORCESTER UNION STATION</t>
  </si>
  <si>
    <t>NFA CENTRAL ARTERY/TED WILLIAMS TUNNEL</t>
  </si>
  <si>
    <t>517C</t>
  </si>
  <si>
    <t>HWY IMPRVNT LN A07C27S8</t>
  </si>
  <si>
    <t>Non-Federally Assisted Construction &amp; Advertisement costs</t>
  </si>
  <si>
    <t>Chapter 90 Transportation Local Aid</t>
  </si>
  <si>
    <t>NON-FEDERALLY ASSISTED CONSTRUCTION &amp; ADVERTISEMENT COSTS</t>
  </si>
  <si>
    <t>CHAPTER 90 TRANSPORTATION LOCAL AID</t>
  </si>
  <si>
    <t>523C</t>
  </si>
  <si>
    <t>C55S4A99HWYCAPIMPLN</t>
  </si>
  <si>
    <t>NON-FEDERAL ROADWAY PROJECTS</t>
  </si>
  <si>
    <t>527C</t>
  </si>
  <si>
    <t>HWY IMP LN ACT 2000 A00C87S5</t>
  </si>
  <si>
    <t>530C</t>
  </si>
  <si>
    <t>A2000C235S5(2B)</t>
  </si>
  <si>
    <t>ROAD DESIGN &amp; CONSTRUCTION</t>
  </si>
  <si>
    <t>NFA/Ted Williams Tunnel Roadway Projects</t>
  </si>
  <si>
    <t>531C</t>
  </si>
  <si>
    <t>A2000C235S6(2C)</t>
  </si>
  <si>
    <t>LANDSCAPE MATERIAL FOR STATE HIGHWAYS</t>
  </si>
  <si>
    <t>HIGHWAY FACILITIES UPGRADES</t>
  </si>
  <si>
    <t>COMPUTER HARDWARE/SOFTWARE PURCHASE AND</t>
  </si>
  <si>
    <t>532C</t>
  </si>
  <si>
    <t>A2000C235S7(2D)</t>
  </si>
  <si>
    <t>TRANSP PROJECTS,EQUIPMENT LEASE PURCHASE</t>
  </si>
  <si>
    <t>TRANSPORTATION PROJECTS/RTA FACILITY</t>
  </si>
  <si>
    <t>REGIONAL INTERMODAL TRANSPORTATION</t>
  </si>
  <si>
    <t>533C</t>
  </si>
  <si>
    <t>A2000C535S8(2E)</t>
  </si>
  <si>
    <t>AIRPORT PLANNING, DEVELOPMENT AND</t>
  </si>
  <si>
    <t>543C</t>
  </si>
  <si>
    <t>SPEC OBL REV HWY IMP LOAN '04 - A04C291S4</t>
  </si>
  <si>
    <t>PITTSFIELD DOWNTOWN PARKING GARAGE</t>
  </si>
  <si>
    <t>544C</t>
  </si>
  <si>
    <t>HWY IMP LOAN '04 - A04C291S5</t>
  </si>
  <si>
    <t>Small Town Roads and Bridges</t>
  </si>
  <si>
    <t>CHAPTER 90 PROGRAM</t>
  </si>
  <si>
    <t>SMALL TOWN ROADS AND BRIDGES</t>
  </si>
  <si>
    <t>545C</t>
  </si>
  <si>
    <t>HWY IMP LOAN '04 - A04C291S6</t>
  </si>
  <si>
    <t>DURABLE EQUIPMENT</t>
  </si>
  <si>
    <t>NETWORKING &amp; INTELLIGENT TRANSP SYS</t>
  </si>
  <si>
    <t>546C</t>
  </si>
  <si>
    <t>RTA IMP LOAN '04 - A04C291S8</t>
  </si>
  <si>
    <t>Regional Transit Authority Rolling Stock</t>
  </si>
  <si>
    <t>REGIONAL TRANSIT AUTHORITY ROLLING STOCK</t>
  </si>
  <si>
    <t>547C</t>
  </si>
  <si>
    <t>MOBILITY ASSISTANCE PROG IMP LOAN '04 - A04C291S9</t>
  </si>
  <si>
    <t>Mobility Assistance Program</t>
  </si>
  <si>
    <t>MOBILITY ASSISTANCE PROGRAM</t>
  </si>
  <si>
    <t>550C</t>
  </si>
  <si>
    <t>Trans Imp Bill A08C86S2A</t>
  </si>
  <si>
    <t>NON-FEDERALLY ASSISTED (NFA) CONSTRUCTION</t>
  </si>
  <si>
    <t>REMOVAL OF HAZARDOUS WASTE MATERIALS</t>
  </si>
  <si>
    <t>551C</t>
  </si>
  <si>
    <t>Trans Imp Bill A08C86S2B</t>
  </si>
  <si>
    <t>Small Town Road Assistance Program (STRAP)</t>
  </si>
  <si>
    <t>CHAPTER 90 - MUNICIPAL ROADS AND BRIDGES</t>
  </si>
  <si>
    <t>SMALL TOWN ROAD ASSISTANCE PROGRAM (STRAP)</t>
  </si>
  <si>
    <t>552C</t>
  </si>
  <si>
    <t>Trans Imp Bill A08C86S2C</t>
  </si>
  <si>
    <t>RAIL TRANSPORTATION</t>
  </si>
  <si>
    <t>WATER TRANSPORTATION</t>
  </si>
  <si>
    <t>REGIONAL TRANSIT AUTHORITY CAPITAL ASSISTANCE</t>
  </si>
  <si>
    <t>553C</t>
  </si>
  <si>
    <t>Trans Imp Bill A08C86S2D</t>
  </si>
  <si>
    <t>FITCHBURG COMMUTER RAIL PROJECT - STATE MATCH</t>
  </si>
  <si>
    <t>SIP COMMITMENTS</t>
  </si>
  <si>
    <t>554C</t>
  </si>
  <si>
    <t>C233 8 A. 08 Structurally Deficient Bridge Improvements</t>
  </si>
  <si>
    <t>Accelerated Bridge Program - DCR</t>
  </si>
  <si>
    <t>Accelerated Bridge Program - MHD</t>
  </si>
  <si>
    <t>ACCELERATED BRIDGE PROGRAM - MHD</t>
  </si>
  <si>
    <t>Accelerated Bridge Program - DOT</t>
  </si>
  <si>
    <t>556C</t>
  </si>
  <si>
    <t>A08 C303 S47 Transportation Improvement Loan Act</t>
  </si>
  <si>
    <t>Statewide Road and Bridge Program - NFA</t>
  </si>
  <si>
    <t>HEAVY DUTY EQUIPMENT</t>
  </si>
  <si>
    <t>557C</t>
  </si>
  <si>
    <t>A08 C303 S48 Transportation Improvement Loan Act</t>
  </si>
  <si>
    <t>Chapter 90 Town &amp; County Ways</t>
  </si>
  <si>
    <t>CHAPTER 90 TOWN &amp; COUNTY WAYS</t>
  </si>
  <si>
    <t>SMALL TOWN RURAL ASSISTANCE PROGRAM</t>
  </si>
  <si>
    <t>558C</t>
  </si>
  <si>
    <t>A08 C303 S49 Transportation Improvement Loan Act</t>
  </si>
  <si>
    <t>Intermodal Transportation</t>
  </si>
  <si>
    <t>Off-Street Parking Program</t>
  </si>
  <si>
    <t>MARINE TRANSPORTATION</t>
  </si>
  <si>
    <t>INTERMODAL TRANSPORTATION</t>
  </si>
  <si>
    <t>559C</t>
  </si>
  <si>
    <t>A08 C303 S50 Transportation Improvement Loan Act</t>
  </si>
  <si>
    <t>Computer Equipment</t>
  </si>
  <si>
    <t>Facility Rehabilitation</t>
  </si>
  <si>
    <t>Fleet Vehicles and Durable Equipment</t>
  </si>
  <si>
    <t>Security Equipment</t>
  </si>
  <si>
    <t>COMPUTER EQUIPMENT</t>
  </si>
  <si>
    <t>FACILITY REHABILITATION</t>
  </si>
  <si>
    <t>FLEET VEHICLES AND DURABLE EQUIPMENT</t>
  </si>
  <si>
    <t>SECURITY EQUIPMENT</t>
  </si>
  <si>
    <t>560C</t>
  </si>
  <si>
    <t>A08 C303 S51 Transportation Improvement Loan Act</t>
  </si>
  <si>
    <t>MBTA Interoperability and Safety Equipment</t>
  </si>
  <si>
    <t>MBTA Fitchburg Line Speed Improvement Project</t>
  </si>
  <si>
    <t>MBTA INTEROPERABILITY AND SAFETY EQUIPMENT</t>
  </si>
  <si>
    <t>MBTA FITCHBURG LINE SPEED IMPROVEMENT PROJECT</t>
  </si>
  <si>
    <t>561C</t>
  </si>
  <si>
    <t>A08 C303 S52 Transportation Improvement Loan Act</t>
  </si>
  <si>
    <t>AIRPORT IMPROVEMENT PROGRAM</t>
  </si>
  <si>
    <t>562C</t>
  </si>
  <si>
    <t>A08 C303 S53 Transportation Improvement Loan Act</t>
  </si>
  <si>
    <t>CAPE COD EMERGENCY TRAFFIC PLAN</t>
  </si>
  <si>
    <t>WESTOVER AIRPORT</t>
  </si>
  <si>
    <t>574C</t>
  </si>
  <si>
    <t>CH 242 ACTS OF 2012 SEC 2A</t>
  </si>
  <si>
    <t>Non-Federal Aid - Roadway and Bridge Projects</t>
  </si>
  <si>
    <t>575C</t>
  </si>
  <si>
    <t>MGL CH 161B</t>
  </si>
  <si>
    <t>Regional Transit Authority Operations and Passenger Facility</t>
  </si>
  <si>
    <t>576C</t>
  </si>
  <si>
    <t>MGL CH 161C</t>
  </si>
  <si>
    <t>A16 C78 S3 Municipal Roads</t>
  </si>
  <si>
    <t>Municipal Roads Construction and Reconstruction</t>
  </si>
  <si>
    <t>583C</t>
  </si>
  <si>
    <t>A16 C220 S9 Municipal Bridge Program</t>
  </si>
  <si>
    <t>Municipal Bridge Program A2016 C220 S2A, S9 terms S11</t>
  </si>
  <si>
    <t>584C</t>
  </si>
  <si>
    <t>A17 C10 S3 Municipal Roads and Bridges</t>
  </si>
  <si>
    <t>Fiscal 2018 Chapter 90</t>
  </si>
  <si>
    <t>585C</t>
  </si>
  <si>
    <t>A17 C10 S4 Municipal Roads and Bridges</t>
  </si>
  <si>
    <t>589C</t>
  </si>
  <si>
    <t>A18 C77 S3 Municipal Roads and Bridges</t>
  </si>
  <si>
    <t>Municipal Roads and Bridges A18 C77 S2 bond S3 terms</t>
  </si>
  <si>
    <t>599C</t>
  </si>
  <si>
    <t>AO18C209S76 Commonwealth Environmental Protection</t>
  </si>
  <si>
    <t>605C</t>
  </si>
  <si>
    <t>AO19C16S3 Municipal Roads and Bridges</t>
  </si>
  <si>
    <t>607C</t>
  </si>
  <si>
    <t>AO19C16S5 Municipal Roads and Bridges</t>
  </si>
  <si>
    <t>AO19C16S5 Rail Improvements</t>
  </si>
  <si>
    <t>State Bond Share Fund</t>
  </si>
  <si>
    <t>502C</t>
  </si>
  <si>
    <t>HWY IMPRVMT LN ACT A96C113S3</t>
  </si>
  <si>
    <t>STATE MATCH HY BOND FOR FUND 290</t>
  </si>
  <si>
    <t>504C</t>
  </si>
  <si>
    <t>HWY IMPRVMT LN A96C205S3</t>
  </si>
  <si>
    <t>510C</t>
  </si>
  <si>
    <t>A97C11S3 HWY IMP LOAN 1997</t>
  </si>
  <si>
    <t>STATE MATCH HW BOND FOR FUND 290</t>
  </si>
  <si>
    <t>511C</t>
  </si>
  <si>
    <t>A97C11S5 HWY IMP LOAN 1997</t>
  </si>
  <si>
    <t>512C</t>
  </si>
  <si>
    <t>A97C11S9 HWYIMPLN 97GANS/BNDS</t>
  </si>
  <si>
    <t>522C</t>
  </si>
  <si>
    <t>C55S3A99HWYCAPIMPLN</t>
  </si>
  <si>
    <t>STATE MATCH HWY BOND FOR FUND 290</t>
  </si>
  <si>
    <t>526C</t>
  </si>
  <si>
    <t>HWY IMP LN ACT 2000 A00C87S4</t>
  </si>
  <si>
    <t>CAT/SR&amp;B A2000 C.87 S.4 STATE MATCH</t>
  </si>
  <si>
    <t>HWY IMPRVNT LN A07C27S7</t>
  </si>
  <si>
    <t>CHAPTER 27 A 2007 SEC. 7 STATE MATCH ACCOUNT</t>
  </si>
  <si>
    <t>528C</t>
  </si>
  <si>
    <t>A2000 C235 S3(2)</t>
  </si>
  <si>
    <t>STATE MATCH HW BOND FUND 290 (S/W R&amp;B)</t>
  </si>
  <si>
    <t>529C</t>
  </si>
  <si>
    <t>A2000C235S4(2A)</t>
  </si>
  <si>
    <t>STATE MATCH HW BOND FUND 290 (CA/T)</t>
  </si>
  <si>
    <t>541C</t>
  </si>
  <si>
    <t>ACTS OF 2003 CH.40 SEC.3</t>
  </si>
  <si>
    <t>STATE MATCH HIGHWAY BOND FOR FUND 290</t>
  </si>
  <si>
    <t>542C</t>
  </si>
  <si>
    <t>HWY IMP LOAN '04 - A04C291S3</t>
  </si>
  <si>
    <t>STATE MATCH '04 C291 S3</t>
  </si>
  <si>
    <t>549C</t>
  </si>
  <si>
    <t>A08C86S2 Trans Imp Bill State Share</t>
  </si>
  <si>
    <t>TRANSPORTATION IMPROVEMENT BILL CH 86 '08 STATE SHARE</t>
  </si>
  <si>
    <t>573C</t>
  </si>
  <si>
    <t>CH 242 ACTS OF 2012 SEC 14</t>
  </si>
  <si>
    <t>State Match Account</t>
  </si>
  <si>
    <t>600C</t>
  </si>
  <si>
    <t>State Match Appropriation</t>
  </si>
  <si>
    <t>601C</t>
  </si>
  <si>
    <t>A16 C220 S2, 8 State Match Appropriation</t>
  </si>
  <si>
    <t>State Match Appropriation A2016 C220 S2, S8 terms S11</t>
  </si>
  <si>
    <t>602C</t>
  </si>
  <si>
    <t>AO18C209S77 State Match Appropriation</t>
  </si>
  <si>
    <t>606C</t>
  </si>
  <si>
    <t>AO19C16S4 State Match Appropriation</t>
  </si>
  <si>
    <t>CAT1</t>
  </si>
  <si>
    <t>CA/T (0202/0252) A91C33S10</t>
  </si>
  <si>
    <t>CENTRAL ARTERY A91 C33 S10 STATE MATCH</t>
  </si>
  <si>
    <t>CAT2</t>
  </si>
  <si>
    <t>CA/T (0288) A94C102S3</t>
  </si>
  <si>
    <t>CENTRAL ARTERY A94 C102 S3 STATE MATCH</t>
  </si>
  <si>
    <t>CAT3</t>
  </si>
  <si>
    <t>CA/T (0290/0287) A94C273S4</t>
  </si>
  <si>
    <t>CENTRAL ARTERY A94 C273 S4 STATE MATCH</t>
  </si>
  <si>
    <t>CAT4</t>
  </si>
  <si>
    <t>CA/T (504C) A96C205S3</t>
  </si>
  <si>
    <t>CENTRAL ARTERY A96 C205 S3 STATE MATCH</t>
  </si>
  <si>
    <t>CAT5</t>
  </si>
  <si>
    <t>CA/T (502C) A96C113S4</t>
  </si>
  <si>
    <t>CENTRAL ARTERY A96 C113 S3 STATE MATCH</t>
  </si>
  <si>
    <t>CAT6</t>
  </si>
  <si>
    <t>CA/T (510C) A97C11S3</t>
  </si>
  <si>
    <t>CENTRAL ARTERY A97 C11 S3 STATE MATCH</t>
  </si>
  <si>
    <t>Central Artery Statewide Road &amp; Bridge Infrastructure Fund</t>
  </si>
  <si>
    <t>525C</t>
  </si>
  <si>
    <t>CAT/TWT INF LN A2000 A00C87S3</t>
  </si>
  <si>
    <t>CENTRAL ARTERY/TED WILLIAMS TUNNEL</t>
  </si>
  <si>
    <t>Statewide Road &amp; Bridge Program</t>
  </si>
  <si>
    <t>Total Spending</t>
  </si>
  <si>
    <t>014C Total</t>
  </si>
  <si>
    <t>019C Total</t>
  </si>
  <si>
    <t>020C Total</t>
  </si>
  <si>
    <t>027C Total</t>
  </si>
  <si>
    <t>059C Total</t>
  </si>
  <si>
    <t>060C Total</t>
  </si>
  <si>
    <t>061C Total</t>
  </si>
  <si>
    <t>062C Total</t>
  </si>
  <si>
    <t>064C Total</t>
  </si>
  <si>
    <t>571C Total</t>
  </si>
  <si>
    <t>577C Total</t>
  </si>
  <si>
    <t>579C Total</t>
  </si>
  <si>
    <t>586C Total</t>
  </si>
  <si>
    <t>400C Total</t>
  </si>
  <si>
    <t>401C Total</t>
  </si>
  <si>
    <t>402C Total</t>
  </si>
  <si>
    <t>403C Total</t>
  </si>
  <si>
    <t>503C Total</t>
  </si>
  <si>
    <t>505C Total</t>
  </si>
  <si>
    <t>509C Total</t>
  </si>
  <si>
    <t>513C Total</t>
  </si>
  <si>
    <t>517C Total</t>
  </si>
  <si>
    <t>523C Total</t>
  </si>
  <si>
    <t>527C Total</t>
  </si>
  <si>
    <t>530C Total</t>
  </si>
  <si>
    <t>531C Total</t>
  </si>
  <si>
    <t>532C Total</t>
  </si>
  <si>
    <t>533C Total</t>
  </si>
  <si>
    <t>543C Total</t>
  </si>
  <si>
    <t>544C Total</t>
  </si>
  <si>
    <t>545C Total</t>
  </si>
  <si>
    <t>546C Total</t>
  </si>
  <si>
    <t>547C Total</t>
  </si>
  <si>
    <t>550C Total</t>
  </si>
  <si>
    <t>551C Total</t>
  </si>
  <si>
    <t>552C Total</t>
  </si>
  <si>
    <t>553C Total</t>
  </si>
  <si>
    <t>554C Total</t>
  </si>
  <si>
    <t>556C Total</t>
  </si>
  <si>
    <t>557C Total</t>
  </si>
  <si>
    <t>558C Total</t>
  </si>
  <si>
    <t>559C Total</t>
  </si>
  <si>
    <t>560C Total</t>
  </si>
  <si>
    <t>561C Total</t>
  </si>
  <si>
    <t>562C Total</t>
  </si>
  <si>
    <t>574C Total</t>
  </si>
  <si>
    <t>575C Total</t>
  </si>
  <si>
    <t>576C Total</t>
  </si>
  <si>
    <t>583C Total</t>
  </si>
  <si>
    <t>584C Total</t>
  </si>
  <si>
    <t>585C Total</t>
  </si>
  <si>
    <t>589C Total</t>
  </si>
  <si>
    <t>599C Total</t>
  </si>
  <si>
    <t>605C Total</t>
  </si>
  <si>
    <t>607C Total</t>
  </si>
  <si>
    <t>502C Total</t>
  </si>
  <si>
    <t>504C Total</t>
  </si>
  <si>
    <t>510C Total</t>
  </si>
  <si>
    <t>511C Total</t>
  </si>
  <si>
    <t>512C Total</t>
  </si>
  <si>
    <t>522C Total</t>
  </si>
  <si>
    <t>526C Total</t>
  </si>
  <si>
    <t>528C Total</t>
  </si>
  <si>
    <t>529C Total</t>
  </si>
  <si>
    <t>541C Total</t>
  </si>
  <si>
    <t>542C Total</t>
  </si>
  <si>
    <t>549C Total</t>
  </si>
  <si>
    <t>573C Total</t>
  </si>
  <si>
    <t>600C Total</t>
  </si>
  <si>
    <t>601C Total</t>
  </si>
  <si>
    <t>602C Total</t>
  </si>
  <si>
    <t>606C Total</t>
  </si>
  <si>
    <t>CAT1 Total</t>
  </si>
  <si>
    <t>CAT2 Total</t>
  </si>
  <si>
    <t>CAT3 Total</t>
  </si>
  <si>
    <t>CAT4 Total</t>
  </si>
  <si>
    <t>CAT5 Total</t>
  </si>
  <si>
    <t>CAT6 Total</t>
  </si>
  <si>
    <t>525C Total</t>
  </si>
  <si>
    <t>Grand Total</t>
  </si>
  <si>
    <t>TRANSP DEVEL &amp; IMP. A94C273S2D</t>
  </si>
  <si>
    <t>NORTH/SOUTH STATION RAIL LINK EXCAVA-</t>
  </si>
  <si>
    <t>TRANSP DEVEL &amp; IMP. A94C273S2G</t>
  </si>
  <si>
    <t>AIRPORT SYSTEMS PLANNING, IMPROVEMENT</t>
  </si>
  <si>
    <t>RAIL TRANS LN A88 C15 S27</t>
  </si>
  <si>
    <t>RAIL TRANSPORTATION LOAN</t>
  </si>
  <si>
    <t>PUBLIC WORKS ECONOMIC DEVELOPMENT GRANTS</t>
  </si>
  <si>
    <t>Public Works Economic Development Grants</t>
  </si>
  <si>
    <t>Transit Oriented Development</t>
  </si>
  <si>
    <t>TRANSIT ORIENTED DEVELOPMENT</t>
  </si>
  <si>
    <t>ACCEL TRANSP &amp; DEV. A94C273S2A</t>
  </si>
  <si>
    <t>STATE FOREST &amp; PARK ROADWAYS CONSTRUC-</t>
  </si>
  <si>
    <t>STATE FOREST &amp; PARK TIMBER BRIDGES</t>
  </si>
  <si>
    <t>BIKEWAYS &amp; RAIL TRAILS CONSTRUCTION</t>
  </si>
  <si>
    <t>MDC PARKWAYS &amp; BOULEVARDS CONSTRUCTION</t>
  </si>
  <si>
    <t>FOR PUBLIC IMPROVEMENT PROJECTS</t>
  </si>
  <si>
    <t>BICYCLE ROUTES TO URBAN CTRS &amp; TRANSIT</t>
  </si>
  <si>
    <t>FOR HAZARDOUS MATERIALS ASSESSMENT @ DPW</t>
  </si>
  <si>
    <t>FOR ENVIRON CONTAMINATION REMEDIATION @</t>
  </si>
  <si>
    <t>FOR ROUTE 57 EXTENSION PROJECT &amp; AGAWAM</t>
  </si>
  <si>
    <t>FOR MAHONEY CIRCLE REVERE GRADE SEPARA-</t>
  </si>
  <si>
    <t>NON-FEDERALLY AIDED ROADWAY CONSTRUC &amp;</t>
  </si>
  <si>
    <t>ACCEL TRANSP &amp; DEV. A94C273S2B</t>
  </si>
  <si>
    <t>FOR CHARLES RIVER COMMUTER BOAT SERVICES</t>
  </si>
  <si>
    <t>FOR BRIDGE PAINTING</t>
  </si>
  <si>
    <t>HIGHWAY IMPR LN,CH15,S10,A88</t>
  </si>
  <si>
    <t>HIGHWAY IMPROVEMENT LOAN,MDC</t>
  </si>
  <si>
    <t>SMALL TOWN ROAD ASSISTANCE PROGRAM;HIL</t>
  </si>
  <si>
    <t>ACCESS TO STATE OWNED LAND</t>
  </si>
  <si>
    <t>HIGHWY IMPROVEMNT LN A91C33S11</t>
  </si>
  <si>
    <t>OFFSTREET PARKING PROGRAM</t>
  </si>
  <si>
    <t>HWY IMP LN A94C102S4</t>
  </si>
  <si>
    <t>MUNICIPAL CHEMICAL STORAGE SHED FACILI-</t>
  </si>
  <si>
    <t>Municipal Ways A11C10S2</t>
  </si>
  <si>
    <t>Knowledge Corridor</t>
  </si>
  <si>
    <t>WINTHROP BOAT LAUNCHING FACILITIES &amp;</t>
  </si>
  <si>
    <t>FIRE OBSERVATION TOWERS STUDY/STATEWIDE</t>
  </si>
  <si>
    <t>TOURIST INFO CENTER &amp; SANITARY FACILITY</t>
  </si>
  <si>
    <t>ENVIRONMENTAL REQUIREMENTS COMPLIANCE</t>
  </si>
  <si>
    <t>WEYMOUTH NAVAL AIR STATION EGRESS/ACCESS</t>
  </si>
  <si>
    <t>TOURIST INFORMATION CENTERS</t>
  </si>
  <si>
    <t>ENVIRONMENTAL LAW COMPLIANCE</t>
  </si>
  <si>
    <t>MICROWAVE/RADIO COMMUNICATIONS NETWORK</t>
  </si>
  <si>
    <t>Public Works Economic Development</t>
  </si>
  <si>
    <t>PUBLIC WORKS ECONOMIC DEVELOPMENT</t>
  </si>
  <si>
    <t>Hazardous Waste Materials Removal</t>
  </si>
  <si>
    <t>HAZARDOUS WASTE MATERIALS REMOVAL</t>
  </si>
  <si>
    <t>Growth Districts Initiative</t>
  </si>
  <si>
    <t>558T</t>
  </si>
  <si>
    <t>A08 C303 S49 Transportation Improvement Loan Act - Taxable</t>
  </si>
  <si>
    <t>572C</t>
  </si>
  <si>
    <t>CH 240 ACTS OF 2010 SEC 2B</t>
  </si>
  <si>
    <t>DR05</t>
  </si>
  <si>
    <t>Cross Over Refunding 2005-A</t>
  </si>
  <si>
    <t>Debt Service Crossover Refunding 2005a</t>
  </si>
  <si>
    <t>DSRF</t>
  </si>
  <si>
    <t>SPECIAL OBLG BONDS 2002A</t>
  </si>
  <si>
    <t>DEBT SERVICE REFUNDING RESERVE ACCOUNT</t>
  </si>
  <si>
    <t>HIGHWY IMPROVEMNT LN A91C33S10</t>
  </si>
  <si>
    <t>HWY IMP LN A94C273S4</t>
  </si>
  <si>
    <t>State Match Highway Bond for Fund 290</t>
  </si>
  <si>
    <t>HWY IMP LN A94C102S3</t>
  </si>
  <si>
    <t>INVESTMENT EARNINGS FROM BOND PROCEEDS</t>
  </si>
  <si>
    <t>0140 Total</t>
  </si>
  <si>
    <t>0142 Total</t>
  </si>
  <si>
    <t>0161 Total</t>
  </si>
  <si>
    <t>0207 Total</t>
  </si>
  <si>
    <t>0208 Total</t>
  </si>
  <si>
    <t>0247 Total</t>
  </si>
  <si>
    <t>0253 Total</t>
  </si>
  <si>
    <t>0268 Total</t>
  </si>
  <si>
    <t>0269 Total</t>
  </si>
  <si>
    <t>558T Total</t>
  </si>
  <si>
    <t>572C Total</t>
  </si>
  <si>
    <t>DR05 Total</t>
  </si>
  <si>
    <t>DSRF Total</t>
  </si>
  <si>
    <t>0252 Total</t>
  </si>
  <si>
    <t>0287 Total</t>
  </si>
  <si>
    <t>0288 Total</t>
  </si>
  <si>
    <t>Remaining Total Spendiing Authority/Authorized &amp; Unissued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</si>
</sst>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000\-0000"/>
    <numFmt numFmtId="165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Fill="1"/>
    <xf numFmtId="165" fontId="0" fillId="0" borderId="0" xfId="0" applyNumberFormat="1" applyFill="1" applyAlignment="1">
      <alignment horizontal="right"/>
    </xf>
    <xf numFmtId="164" fontId="0" fillId="0" borderId="0" xfId="0" applyNumberFormat="1" applyFill="1"/>
    <xf numFmtId="6" fontId="0" fillId="0" borderId="0" xfId="0" applyNumberFormat="1" applyFill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29"/>
  <sheetViews>
    <sheetView tabSelected="1" zoomScale="70" zoomScaleNormal="7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K287" sqref="K287"/>
    </sheetView>
  </sheetViews>
  <sheetFormatPr defaultRowHeight="15" outlineLevelRow="2" x14ac:dyDescent="0.25"/>
  <cols>
    <col min="1" max="1" width="5.140625" customWidth="1"/>
    <col min="2" max="2" width="54.7109375" customWidth="1"/>
    <col min="3" max="3" width="9.28515625" style="4" bestFit="1" customWidth="1"/>
    <col min="4" max="4" width="56.140625" customWidth="1"/>
    <col min="5" max="5" width="13.28515625" style="3" customWidth="1"/>
    <col min="6" max="6" width="63.28515625" customWidth="1"/>
    <col min="7" max="7" width="26.5703125" customWidth="1"/>
    <col min="8" max="8" width="30.7109375" bestFit="1" customWidth="1"/>
    <col min="9" max="9" width="2.7109375" customWidth="1"/>
  </cols>
  <sheetData>
    <row r="1" spans="1:66" ht="45" x14ac:dyDescent="0.25">
      <c r="A1" t="s">
        <v>0</v>
      </c>
      <c r="B1" t="s">
        <v>1</v>
      </c>
      <c r="C1" s="4" t="s">
        <v>2</v>
      </c>
      <c r="D1" t="s">
        <v>3</v>
      </c>
      <c r="E1" s="3" t="s">
        <v>4</v>
      </c>
      <c r="F1" t="s">
        <v>5</v>
      </c>
      <c r="G1" s="1" t="s">
        <v>327</v>
      </c>
      <c r="H1" s="11" t="s">
        <v>487</v>
      </c>
    </row>
    <row r="2" spans="1:66" outlineLevel="2" x14ac:dyDescent="0.25">
      <c r="A2">
        <v>200</v>
      </c>
      <c r="B2" t="s">
        <v>6</v>
      </c>
      <c r="C2" s="4">
        <v>140</v>
      </c>
      <c r="D2" t="s">
        <v>408</v>
      </c>
      <c r="E2" s="3">
        <v>66209510</v>
      </c>
      <c r="F2" t="s">
        <v>409</v>
      </c>
      <c r="G2" s="2">
        <v>12181782.15</v>
      </c>
      <c r="H2" s="2">
        <v>47818217.850000001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outlineLevel="1" x14ac:dyDescent="0.25">
      <c r="C3" s="9" t="s">
        <v>471</v>
      </c>
      <c r="G3" s="2">
        <f>SUBTOTAL(9,G2:G2)</f>
        <v>12181782.15</v>
      </c>
      <c r="H3" s="2">
        <f>SUBTOTAL(9,H2:H2)</f>
        <v>47818217.850000001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outlineLevel="2" x14ac:dyDescent="0.25">
      <c r="A4">
        <v>200</v>
      </c>
      <c r="B4" t="s">
        <v>6</v>
      </c>
      <c r="C4" s="4">
        <v>142</v>
      </c>
      <c r="D4" t="s">
        <v>410</v>
      </c>
      <c r="E4" s="3">
        <v>68209500</v>
      </c>
      <c r="F4" t="s">
        <v>411</v>
      </c>
      <c r="G4" s="2">
        <v>19974268.919999998</v>
      </c>
      <c r="H4" s="2">
        <v>2481672.9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outlineLevel="1" x14ac:dyDescent="0.25">
      <c r="C5" s="9" t="s">
        <v>472</v>
      </c>
      <c r="G5" s="2">
        <f>SUBTOTAL(9,G4:G4)</f>
        <v>19974268.919999998</v>
      </c>
      <c r="H5" s="2">
        <f>SUBTOTAL(9,H4:H4)</f>
        <v>2481672.9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outlineLevel="2" x14ac:dyDescent="0.25">
      <c r="A6">
        <v>200</v>
      </c>
      <c r="B6" t="s">
        <v>6</v>
      </c>
      <c r="C6" s="4" t="s">
        <v>7</v>
      </c>
      <c r="D6" t="s">
        <v>8</v>
      </c>
      <c r="E6" s="3">
        <v>66207967</v>
      </c>
      <c r="F6" t="s">
        <v>9</v>
      </c>
      <c r="G6" s="2">
        <v>0</v>
      </c>
      <c r="H6" s="2">
        <v>35000000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outlineLevel="1" x14ac:dyDescent="0.25">
      <c r="C7" s="9" t="s">
        <v>328</v>
      </c>
      <c r="G7" s="2">
        <f>SUBTOTAL(9,G6:G6)</f>
        <v>0</v>
      </c>
      <c r="H7" s="2">
        <f>SUBTOTAL(9,H6:H6)</f>
        <v>35000000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outlineLevel="2" x14ac:dyDescent="0.25">
      <c r="A8">
        <v>200</v>
      </c>
      <c r="B8" t="s">
        <v>6</v>
      </c>
      <c r="C8" s="4">
        <v>161</v>
      </c>
      <c r="D8" t="s">
        <v>412</v>
      </c>
      <c r="E8" s="3">
        <v>66208800</v>
      </c>
      <c r="F8" t="s">
        <v>413</v>
      </c>
      <c r="G8" s="2">
        <v>2802529.55</v>
      </c>
      <c r="H8" s="2">
        <v>682355.27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outlineLevel="1" x14ac:dyDescent="0.25">
      <c r="C9" s="9" t="s">
        <v>473</v>
      </c>
      <c r="G9" s="2">
        <f>SUBTOTAL(9,G8:G8)</f>
        <v>2802529.55</v>
      </c>
      <c r="H9" s="2">
        <f>SUBTOTAL(9,H8:H8)</f>
        <v>682355.27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outlineLevel="2" x14ac:dyDescent="0.25">
      <c r="A10">
        <v>200</v>
      </c>
      <c r="B10" t="s">
        <v>6</v>
      </c>
      <c r="C10" s="4" t="s">
        <v>10</v>
      </c>
      <c r="D10" t="s">
        <v>11</v>
      </c>
      <c r="E10" s="3">
        <v>66209610</v>
      </c>
      <c r="F10" t="s">
        <v>12</v>
      </c>
      <c r="G10" s="2">
        <v>9919516.6099999994</v>
      </c>
      <c r="H10" s="2">
        <v>1225.83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outlineLevel="1" x14ac:dyDescent="0.25">
      <c r="C11" s="9" t="s">
        <v>329</v>
      </c>
      <c r="G11" s="2">
        <f>SUBTOTAL(9,G10:G10)</f>
        <v>9919516.6099999994</v>
      </c>
      <c r="H11" s="2">
        <f>SUBTOTAL(9,H10:H10)</f>
        <v>1225.83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outlineLevel="2" x14ac:dyDescent="0.25">
      <c r="A12">
        <v>200</v>
      </c>
      <c r="B12" t="s">
        <v>6</v>
      </c>
      <c r="C12" s="4" t="s">
        <v>13</v>
      </c>
      <c r="D12" t="s">
        <v>14</v>
      </c>
      <c r="E12" s="3">
        <v>68209680</v>
      </c>
      <c r="F12" t="s">
        <v>15</v>
      </c>
      <c r="G12" s="2">
        <v>47506774.240000002</v>
      </c>
      <c r="H12" s="2">
        <v>8793225.7599999998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outlineLevel="1" x14ac:dyDescent="0.25">
      <c r="C13" s="9" t="s">
        <v>330</v>
      </c>
      <c r="G13" s="2">
        <f>SUBTOTAL(9,G12:G12)</f>
        <v>47506774.240000002</v>
      </c>
      <c r="H13" s="2">
        <f>SUBTOTAL(9,H12:H12)</f>
        <v>8793225.7599999998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outlineLevel="2" x14ac:dyDescent="0.25">
      <c r="A14">
        <v>200</v>
      </c>
      <c r="B14" t="s">
        <v>6</v>
      </c>
      <c r="C14" s="4" t="s">
        <v>16</v>
      </c>
      <c r="D14" t="s">
        <v>17</v>
      </c>
      <c r="E14" s="3">
        <v>15991951</v>
      </c>
      <c r="F14" t="s">
        <v>18</v>
      </c>
      <c r="G14" s="2">
        <v>0</v>
      </c>
      <c r="H14" s="2">
        <v>19500000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outlineLevel="2" x14ac:dyDescent="0.25">
      <c r="A15">
        <v>200</v>
      </c>
      <c r="B15" t="s">
        <v>6</v>
      </c>
      <c r="C15" s="4" t="s">
        <v>16</v>
      </c>
      <c r="D15" t="s">
        <v>17</v>
      </c>
      <c r="E15" s="3">
        <v>60050019</v>
      </c>
      <c r="F15" t="s">
        <v>19</v>
      </c>
      <c r="G15" s="2">
        <v>6512078.4800000004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outlineLevel="2" x14ac:dyDescent="0.25">
      <c r="A16">
        <v>200</v>
      </c>
      <c r="B16" t="s">
        <v>6</v>
      </c>
      <c r="C16" s="4" t="s">
        <v>16</v>
      </c>
      <c r="D16" t="s">
        <v>17</v>
      </c>
      <c r="E16" s="3">
        <v>60050029</v>
      </c>
      <c r="F16" t="s">
        <v>19</v>
      </c>
      <c r="G16" s="2">
        <v>5870501.9800000004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outlineLevel="2" x14ac:dyDescent="0.25">
      <c r="A17">
        <v>200</v>
      </c>
      <c r="B17" t="s">
        <v>6</v>
      </c>
      <c r="C17" s="4" t="s">
        <v>16</v>
      </c>
      <c r="D17" t="s">
        <v>17</v>
      </c>
      <c r="E17" s="3">
        <v>60330431</v>
      </c>
      <c r="F17" t="s">
        <v>20</v>
      </c>
      <c r="G17" s="2">
        <v>2202609.9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outlineLevel="2" x14ac:dyDescent="0.25">
      <c r="A18">
        <v>200</v>
      </c>
      <c r="B18" t="s">
        <v>6</v>
      </c>
      <c r="C18" s="4" t="s">
        <v>16</v>
      </c>
      <c r="D18" t="s">
        <v>17</v>
      </c>
      <c r="E18" s="3">
        <v>61210029</v>
      </c>
      <c r="F18" t="s">
        <v>21</v>
      </c>
      <c r="G18" s="2">
        <v>2877627.42</v>
      </c>
      <c r="H18" s="2">
        <v>1795204.6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outlineLevel="2" x14ac:dyDescent="0.25">
      <c r="A19">
        <v>200</v>
      </c>
      <c r="B19" t="s">
        <v>6</v>
      </c>
      <c r="C19" s="4" t="s">
        <v>16</v>
      </c>
      <c r="D19" t="s">
        <v>17</v>
      </c>
      <c r="E19" s="3">
        <v>67200019</v>
      </c>
      <c r="F19" t="s">
        <v>21</v>
      </c>
      <c r="G19" s="2">
        <v>278849.09999999998</v>
      </c>
      <c r="H19" s="2">
        <v>767138.57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outlineLevel="2" x14ac:dyDescent="0.25">
      <c r="A20">
        <v>200</v>
      </c>
      <c r="B20" t="s">
        <v>6</v>
      </c>
      <c r="C20" s="4" t="s">
        <v>16</v>
      </c>
      <c r="D20" t="s">
        <v>17</v>
      </c>
      <c r="E20" s="3">
        <v>67200431</v>
      </c>
      <c r="F20" t="s">
        <v>22</v>
      </c>
      <c r="G20" s="2">
        <v>33040673.609999999</v>
      </c>
      <c r="H20" s="2">
        <v>756716.49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outlineLevel="1" x14ac:dyDescent="0.25">
      <c r="C21" s="9" t="s">
        <v>331</v>
      </c>
      <c r="G21" s="2">
        <f>SUBTOTAL(9,G14:G20)</f>
        <v>50782340.490000002</v>
      </c>
      <c r="H21" s="2">
        <f>SUBTOTAL(9,H14:H20)</f>
        <v>22819059.66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outlineLevel="2" x14ac:dyDescent="0.25">
      <c r="A22">
        <v>200</v>
      </c>
      <c r="B22" t="s">
        <v>6</v>
      </c>
      <c r="C22" s="4" t="s">
        <v>23</v>
      </c>
      <c r="D22" t="s">
        <v>24</v>
      </c>
      <c r="E22" s="3">
        <v>60069981</v>
      </c>
      <c r="F22" t="s">
        <v>25</v>
      </c>
      <c r="G22" s="2">
        <v>8901889.3599999994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outlineLevel="2" x14ac:dyDescent="0.25">
      <c r="A23">
        <v>200</v>
      </c>
      <c r="B23" t="s">
        <v>6</v>
      </c>
      <c r="C23" s="4" t="s">
        <v>23</v>
      </c>
      <c r="D23" t="s">
        <v>24</v>
      </c>
      <c r="E23" s="3">
        <v>60370017</v>
      </c>
      <c r="F23" t="s">
        <v>26</v>
      </c>
      <c r="G23" s="2">
        <v>199999998.38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outlineLevel="2" x14ac:dyDescent="0.25">
      <c r="A24">
        <v>200</v>
      </c>
      <c r="B24" t="s">
        <v>6</v>
      </c>
      <c r="C24" s="4" t="s">
        <v>23</v>
      </c>
      <c r="D24" t="s">
        <v>24</v>
      </c>
      <c r="E24" s="3">
        <v>68209981</v>
      </c>
      <c r="F24" t="s">
        <v>25</v>
      </c>
      <c r="G24" s="2">
        <v>21918515.84</v>
      </c>
      <c r="H24" s="2">
        <v>242122.26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outlineLevel="1" x14ac:dyDescent="0.25">
      <c r="C25" s="9" t="s">
        <v>332</v>
      </c>
      <c r="G25" s="2">
        <f>SUBTOTAL(9,G22:G24)</f>
        <v>230820403.58000001</v>
      </c>
      <c r="H25" s="2">
        <f>SUBTOTAL(9,H22:H24)</f>
        <v>242122.26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outlineLevel="2" x14ac:dyDescent="0.25">
      <c r="A26">
        <v>200</v>
      </c>
      <c r="B26" t="s">
        <v>6</v>
      </c>
      <c r="C26" s="4" t="s">
        <v>27</v>
      </c>
      <c r="D26" t="s">
        <v>28</v>
      </c>
      <c r="E26" s="3">
        <v>61210473</v>
      </c>
      <c r="F26" t="s">
        <v>29</v>
      </c>
      <c r="G26" s="2">
        <v>2340197.94</v>
      </c>
      <c r="H26" s="2">
        <v>659802.06000000006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outlineLevel="1" x14ac:dyDescent="0.25">
      <c r="C27" s="9" t="s">
        <v>333</v>
      </c>
      <c r="G27" s="2">
        <f>SUBTOTAL(9,G26:G26)</f>
        <v>2340197.94</v>
      </c>
      <c r="H27" s="2">
        <f>SUBTOTAL(9,H26:H26)</f>
        <v>659802.06000000006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outlineLevel="2" x14ac:dyDescent="0.25">
      <c r="A28">
        <v>200</v>
      </c>
      <c r="B28" t="s">
        <v>6</v>
      </c>
      <c r="C28" s="4" t="s">
        <v>30</v>
      </c>
      <c r="D28" t="s">
        <v>31</v>
      </c>
      <c r="E28" s="3">
        <v>60010456</v>
      </c>
      <c r="F28" t="s">
        <v>32</v>
      </c>
      <c r="G28" s="2">
        <v>6995480.3399999999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outlineLevel="2" x14ac:dyDescent="0.25">
      <c r="A29">
        <v>200</v>
      </c>
      <c r="B29" t="s">
        <v>6</v>
      </c>
      <c r="C29" s="4" t="s">
        <v>30</v>
      </c>
      <c r="D29" t="s">
        <v>31</v>
      </c>
      <c r="E29" s="3">
        <v>66220456</v>
      </c>
      <c r="F29" t="s">
        <v>33</v>
      </c>
      <c r="G29" s="2">
        <v>12764889.34</v>
      </c>
      <c r="H29" s="2">
        <v>7639630.3200000003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outlineLevel="1" x14ac:dyDescent="0.25">
      <c r="C30" s="9" t="s">
        <v>334</v>
      </c>
      <c r="G30" s="2">
        <f>SUBTOTAL(9,G28:G29)</f>
        <v>19760369.68</v>
      </c>
      <c r="H30" s="2">
        <f>SUBTOTAL(9,H28:H29)</f>
        <v>7639630.3200000003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outlineLevel="2" x14ac:dyDescent="0.25">
      <c r="A31">
        <v>200</v>
      </c>
      <c r="B31" t="s">
        <v>6</v>
      </c>
      <c r="C31" s="4" t="s">
        <v>34</v>
      </c>
      <c r="D31" t="s">
        <v>35</v>
      </c>
      <c r="E31" s="3">
        <v>66200420</v>
      </c>
      <c r="F31" t="s">
        <v>12</v>
      </c>
      <c r="G31" s="2">
        <v>56591534.060000002</v>
      </c>
      <c r="H31" s="2">
        <v>8465.94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outlineLevel="1" x14ac:dyDescent="0.25">
      <c r="C32" s="9" t="s">
        <v>335</v>
      </c>
      <c r="G32" s="2">
        <f>SUBTOTAL(9,G31:G31)</f>
        <v>56591534.060000002</v>
      </c>
      <c r="H32" s="2">
        <f>SUBTOTAL(9,H31:H31)</f>
        <v>8465.94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outlineLevel="2" x14ac:dyDescent="0.25">
      <c r="A33">
        <v>200</v>
      </c>
      <c r="B33" t="s">
        <v>6</v>
      </c>
      <c r="C33" s="4" t="s">
        <v>37</v>
      </c>
      <c r="D33" t="s">
        <v>38</v>
      </c>
      <c r="E33" s="3">
        <v>66212040</v>
      </c>
      <c r="F33" t="s">
        <v>39</v>
      </c>
      <c r="G33" s="2">
        <v>0</v>
      </c>
      <c r="H33" s="2">
        <v>43500000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outlineLevel="2" x14ac:dyDescent="0.25">
      <c r="A34">
        <v>200</v>
      </c>
      <c r="B34" t="s">
        <v>6</v>
      </c>
      <c r="C34" s="4" t="s">
        <v>37</v>
      </c>
      <c r="D34" t="s">
        <v>38</v>
      </c>
      <c r="E34" s="3">
        <v>66212041</v>
      </c>
      <c r="F34" t="s">
        <v>40</v>
      </c>
      <c r="G34" s="2">
        <v>0</v>
      </c>
      <c r="H34" s="2">
        <v>246500000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outlineLevel="2" x14ac:dyDescent="0.25">
      <c r="A35">
        <v>200</v>
      </c>
      <c r="B35" t="s">
        <v>6</v>
      </c>
      <c r="C35" s="4" t="s">
        <v>37</v>
      </c>
      <c r="D35" t="s">
        <v>38</v>
      </c>
      <c r="E35" s="3">
        <v>66212042</v>
      </c>
      <c r="F35" t="s">
        <v>41</v>
      </c>
      <c r="G35" s="2">
        <v>0</v>
      </c>
      <c r="H35" s="2">
        <v>425000000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outlineLevel="2" x14ac:dyDescent="0.25">
      <c r="A36">
        <v>200</v>
      </c>
      <c r="B36" t="s">
        <v>6</v>
      </c>
      <c r="C36" s="4" t="s">
        <v>37</v>
      </c>
      <c r="D36" t="s">
        <v>38</v>
      </c>
      <c r="E36" s="3">
        <v>66212043</v>
      </c>
      <c r="F36" t="s">
        <v>42</v>
      </c>
      <c r="G36" s="2">
        <v>0</v>
      </c>
      <c r="H36" s="2">
        <v>43750000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outlineLevel="2" x14ac:dyDescent="0.25">
      <c r="A37">
        <v>200</v>
      </c>
      <c r="B37" t="s">
        <v>6</v>
      </c>
      <c r="C37" s="4" t="s">
        <v>37</v>
      </c>
      <c r="D37" t="s">
        <v>38</v>
      </c>
      <c r="E37" s="3">
        <v>66212044</v>
      </c>
      <c r="F37" t="s">
        <v>43</v>
      </c>
      <c r="G37" s="2">
        <v>0</v>
      </c>
      <c r="H37" s="2">
        <v>21500000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outlineLevel="2" x14ac:dyDescent="0.25">
      <c r="A38">
        <v>200</v>
      </c>
      <c r="B38" t="s">
        <v>6</v>
      </c>
      <c r="C38" s="4" t="s">
        <v>37</v>
      </c>
      <c r="D38" t="s">
        <v>38</v>
      </c>
      <c r="E38" s="3">
        <v>66212045</v>
      </c>
      <c r="F38" t="s">
        <v>44</v>
      </c>
      <c r="G38" s="2">
        <v>0</v>
      </c>
      <c r="H38" s="2">
        <v>9500000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outlineLevel="2" x14ac:dyDescent="0.25">
      <c r="A39">
        <v>200</v>
      </c>
      <c r="B39" t="s">
        <v>6</v>
      </c>
      <c r="C39" s="4" t="s">
        <v>37</v>
      </c>
      <c r="D39" t="s">
        <v>38</v>
      </c>
      <c r="E39" s="3">
        <v>66212046</v>
      </c>
      <c r="F39" t="s">
        <v>45</v>
      </c>
      <c r="G39" s="2">
        <v>0</v>
      </c>
      <c r="H39" s="2">
        <v>25000000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outlineLevel="2" x14ac:dyDescent="0.25">
      <c r="A40">
        <v>200</v>
      </c>
      <c r="B40" t="s">
        <v>6</v>
      </c>
      <c r="C40" s="4" t="s">
        <v>37</v>
      </c>
      <c r="D40" t="s">
        <v>38</v>
      </c>
      <c r="E40" s="3">
        <v>66212047</v>
      </c>
      <c r="F40" t="s">
        <v>46</v>
      </c>
      <c r="G40" s="2">
        <v>0</v>
      </c>
      <c r="H40" s="2">
        <v>4000000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outlineLevel="2" x14ac:dyDescent="0.25">
      <c r="A41">
        <v>200</v>
      </c>
      <c r="B41" t="s">
        <v>6</v>
      </c>
      <c r="C41" s="4" t="s">
        <v>37</v>
      </c>
      <c r="D41" t="s">
        <v>38</v>
      </c>
      <c r="E41" s="3">
        <v>66212048</v>
      </c>
      <c r="F41" t="s">
        <v>47</v>
      </c>
      <c r="G41" s="2">
        <v>0</v>
      </c>
      <c r="H41" s="2">
        <v>7000000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outlineLevel="2" x14ac:dyDescent="0.25">
      <c r="A42">
        <v>200</v>
      </c>
      <c r="B42" t="s">
        <v>6</v>
      </c>
      <c r="C42" s="4" t="s">
        <v>37</v>
      </c>
      <c r="D42" t="s">
        <v>38</v>
      </c>
      <c r="E42" s="3">
        <v>66212049</v>
      </c>
      <c r="F42" t="s">
        <v>48</v>
      </c>
      <c r="G42" s="2">
        <v>0</v>
      </c>
      <c r="H42" s="2">
        <v>24000000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outlineLevel="1" x14ac:dyDescent="0.25">
      <c r="C43" s="9" t="s">
        <v>336</v>
      </c>
      <c r="G43" s="2">
        <f>SUBTOTAL(9,G33:G42)</f>
        <v>0</v>
      </c>
      <c r="H43" s="2">
        <f>SUBTOTAL(9,H33:H42)</f>
        <v>849750000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outlineLevel="2" x14ac:dyDescent="0.25">
      <c r="A44">
        <v>200</v>
      </c>
      <c r="B44" t="s">
        <v>6</v>
      </c>
      <c r="C44" s="4" t="s">
        <v>49</v>
      </c>
      <c r="D44" t="s">
        <v>50</v>
      </c>
      <c r="E44" s="3">
        <v>61221223</v>
      </c>
      <c r="F44" t="s">
        <v>51</v>
      </c>
      <c r="G44" s="2">
        <v>195731396.72</v>
      </c>
      <c r="H44" s="2">
        <v>4268603.28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outlineLevel="1" x14ac:dyDescent="0.25">
      <c r="C45" s="9" t="s">
        <v>337</v>
      </c>
      <c r="G45" s="2">
        <f>SUBTOTAL(9,G44:G44)</f>
        <v>195731396.72</v>
      </c>
      <c r="H45" s="2">
        <f>SUBTOTAL(9,H44:H44)</f>
        <v>4268603.28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outlineLevel="2" x14ac:dyDescent="0.25">
      <c r="A46">
        <v>200</v>
      </c>
      <c r="B46" t="s">
        <v>6</v>
      </c>
      <c r="C46" s="4" t="s">
        <v>52</v>
      </c>
      <c r="D46" t="s">
        <v>53</v>
      </c>
      <c r="E46" s="3">
        <v>61221323</v>
      </c>
      <c r="F46" t="s">
        <v>54</v>
      </c>
      <c r="G46" s="2">
        <v>187820267</v>
      </c>
      <c r="H46" s="2">
        <v>112179733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outlineLevel="1" x14ac:dyDescent="0.25">
      <c r="C47" s="9" t="s">
        <v>338</v>
      </c>
      <c r="G47" s="2">
        <f>SUBTOTAL(9,G46:G46)</f>
        <v>187820267</v>
      </c>
      <c r="H47" s="2">
        <f>SUBTOTAL(9,H46:H46)</f>
        <v>112179733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outlineLevel="2" x14ac:dyDescent="0.25">
      <c r="A48">
        <v>200</v>
      </c>
      <c r="B48" t="s">
        <v>6</v>
      </c>
      <c r="C48" s="4" t="s">
        <v>55</v>
      </c>
      <c r="D48" t="s">
        <v>56</v>
      </c>
      <c r="E48" s="3">
        <v>61221524</v>
      </c>
      <c r="F48" t="s">
        <v>57</v>
      </c>
      <c r="G48" s="2">
        <v>173509690.71000001</v>
      </c>
      <c r="H48" s="2">
        <v>26490309.289999999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outlineLevel="1" x14ac:dyDescent="0.25">
      <c r="C49" s="9" t="s">
        <v>339</v>
      </c>
      <c r="G49" s="2">
        <f>SUBTOTAL(9,G48:G48)</f>
        <v>173509690.71000001</v>
      </c>
      <c r="H49" s="2">
        <f>SUBTOTAL(9,H48:H48)</f>
        <v>26490309.289999999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outlineLevel="2" x14ac:dyDescent="0.25">
      <c r="A50">
        <v>200</v>
      </c>
      <c r="B50" t="s">
        <v>6</v>
      </c>
      <c r="C50" s="4" t="s">
        <v>58</v>
      </c>
      <c r="D50" t="s">
        <v>59</v>
      </c>
      <c r="E50" s="3">
        <v>17903005</v>
      </c>
      <c r="F50" t="s">
        <v>60</v>
      </c>
      <c r="G50" s="2">
        <v>35428221.32</v>
      </c>
      <c r="H50" s="2">
        <v>42848028.079999998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outlineLevel="1" x14ac:dyDescent="0.25">
      <c r="C51" s="9" t="s">
        <v>340</v>
      </c>
      <c r="G51" s="2">
        <f>SUBTOTAL(9,G50:G50)</f>
        <v>35428221.32</v>
      </c>
      <c r="H51" s="2">
        <f>SUBTOTAL(9,H50:H50)</f>
        <v>42848028.079999998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outlineLevel="2" x14ac:dyDescent="0.25">
      <c r="A52">
        <v>210</v>
      </c>
      <c r="B52" t="s">
        <v>61</v>
      </c>
      <c r="C52" s="4">
        <v>207</v>
      </c>
      <c r="D52" t="s">
        <v>418</v>
      </c>
      <c r="E52" s="3">
        <v>28000950</v>
      </c>
      <c r="F52" t="s">
        <v>419</v>
      </c>
      <c r="G52" s="2">
        <v>5233741.41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outlineLevel="2" x14ac:dyDescent="0.25">
      <c r="A53">
        <v>210</v>
      </c>
      <c r="B53" t="s">
        <v>61</v>
      </c>
      <c r="C53" s="4">
        <v>207</v>
      </c>
      <c r="D53" t="s">
        <v>418</v>
      </c>
      <c r="E53" s="3">
        <v>28000951</v>
      </c>
      <c r="F53" t="s">
        <v>420</v>
      </c>
      <c r="G53" s="2">
        <v>1300000</v>
      </c>
      <c r="H53" s="2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outlineLevel="2" x14ac:dyDescent="0.25">
      <c r="A54">
        <v>210</v>
      </c>
      <c r="B54" t="s">
        <v>61</v>
      </c>
      <c r="C54" s="4">
        <v>207</v>
      </c>
      <c r="D54" t="s">
        <v>418</v>
      </c>
      <c r="E54" s="3">
        <v>28000952</v>
      </c>
      <c r="F54" t="s">
        <v>421</v>
      </c>
      <c r="G54" s="2">
        <v>915043.97</v>
      </c>
      <c r="H54" s="2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outlineLevel="2" x14ac:dyDescent="0.25">
      <c r="A55">
        <v>210</v>
      </c>
      <c r="B55" t="s">
        <v>61</v>
      </c>
      <c r="C55" s="4">
        <v>207</v>
      </c>
      <c r="D55" t="s">
        <v>418</v>
      </c>
      <c r="E55" s="3">
        <v>28900017</v>
      </c>
      <c r="F55" t="s">
        <v>422</v>
      </c>
      <c r="G55" s="2">
        <v>44653826.689999998</v>
      </c>
      <c r="H55" s="2"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outlineLevel="2" x14ac:dyDescent="0.25">
      <c r="A56">
        <v>210</v>
      </c>
      <c r="B56" t="s">
        <v>61</v>
      </c>
      <c r="C56" s="4">
        <v>207</v>
      </c>
      <c r="D56" t="s">
        <v>418</v>
      </c>
      <c r="E56" s="3">
        <v>60339500</v>
      </c>
      <c r="F56" t="s">
        <v>423</v>
      </c>
      <c r="G56" s="2">
        <v>618410.06999999995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outlineLevel="2" x14ac:dyDescent="0.25">
      <c r="A57">
        <v>210</v>
      </c>
      <c r="B57" t="s">
        <v>61</v>
      </c>
      <c r="C57" s="4">
        <v>207</v>
      </c>
      <c r="D57" t="s">
        <v>418</v>
      </c>
      <c r="E57" s="3">
        <v>60339530</v>
      </c>
      <c r="F57" t="s">
        <v>424</v>
      </c>
      <c r="G57" s="2">
        <v>4042366.05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outlineLevel="2" x14ac:dyDescent="0.25">
      <c r="A58">
        <v>210</v>
      </c>
      <c r="B58" t="s">
        <v>61</v>
      </c>
      <c r="C58" s="4">
        <v>207</v>
      </c>
      <c r="D58" t="s">
        <v>418</v>
      </c>
      <c r="E58" s="3">
        <v>60339555</v>
      </c>
      <c r="F58" t="s">
        <v>425</v>
      </c>
      <c r="G58" s="2">
        <v>17599788.5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outlineLevel="2" x14ac:dyDescent="0.25">
      <c r="A59">
        <v>210</v>
      </c>
      <c r="B59" t="s">
        <v>61</v>
      </c>
      <c r="C59" s="4">
        <v>207</v>
      </c>
      <c r="D59" t="s">
        <v>418</v>
      </c>
      <c r="E59" s="3">
        <v>60339560</v>
      </c>
      <c r="F59" t="s">
        <v>426</v>
      </c>
      <c r="G59" s="2">
        <v>19820697.120000001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outlineLevel="2" x14ac:dyDescent="0.25">
      <c r="A60">
        <v>210</v>
      </c>
      <c r="B60" t="s">
        <v>61</v>
      </c>
      <c r="C60" s="4">
        <v>207</v>
      </c>
      <c r="D60" t="s">
        <v>418</v>
      </c>
      <c r="E60" s="3">
        <v>60339581</v>
      </c>
      <c r="F60" t="s">
        <v>427</v>
      </c>
      <c r="G60" s="2">
        <v>1878035.31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outlineLevel="2" x14ac:dyDescent="0.25">
      <c r="A61">
        <v>210</v>
      </c>
      <c r="B61" t="s">
        <v>61</v>
      </c>
      <c r="C61" s="4">
        <v>207</v>
      </c>
      <c r="D61" t="s">
        <v>418</v>
      </c>
      <c r="E61" s="3">
        <v>60339582</v>
      </c>
      <c r="F61" t="s">
        <v>428</v>
      </c>
      <c r="G61" s="2">
        <v>1351492.61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outlineLevel="2" x14ac:dyDescent="0.25">
      <c r="A62">
        <v>210</v>
      </c>
      <c r="B62" t="s">
        <v>61</v>
      </c>
      <c r="C62" s="4">
        <v>207</v>
      </c>
      <c r="D62" t="s">
        <v>418</v>
      </c>
      <c r="E62" s="3">
        <v>60359517</v>
      </c>
      <c r="F62" t="s">
        <v>429</v>
      </c>
      <c r="G62" s="2">
        <v>64819713.140000001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outlineLevel="2" x14ac:dyDescent="0.25">
      <c r="A63">
        <v>210</v>
      </c>
      <c r="B63" t="s">
        <v>61</v>
      </c>
      <c r="C63" s="4">
        <v>207</v>
      </c>
      <c r="D63" t="s">
        <v>418</v>
      </c>
      <c r="E63" s="3">
        <v>61219500</v>
      </c>
      <c r="F63" t="s">
        <v>423</v>
      </c>
      <c r="G63" s="2">
        <v>415607</v>
      </c>
      <c r="H63" s="2">
        <v>1965982.93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outlineLevel="2" x14ac:dyDescent="0.25">
      <c r="A64">
        <v>210</v>
      </c>
      <c r="B64" t="s">
        <v>61</v>
      </c>
      <c r="C64" s="4">
        <v>207</v>
      </c>
      <c r="D64" t="s">
        <v>418</v>
      </c>
      <c r="E64" s="3">
        <v>61219530</v>
      </c>
      <c r="F64" t="s">
        <v>424</v>
      </c>
      <c r="G64" s="2">
        <v>6355.69</v>
      </c>
      <c r="H64" s="2">
        <v>1951278.26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outlineLevel="2" x14ac:dyDescent="0.25">
      <c r="A65">
        <v>210</v>
      </c>
      <c r="B65" t="s">
        <v>61</v>
      </c>
      <c r="C65" s="4">
        <v>207</v>
      </c>
      <c r="D65" t="s">
        <v>418</v>
      </c>
      <c r="E65" s="3">
        <v>61219555</v>
      </c>
      <c r="F65" t="s">
        <v>425</v>
      </c>
      <c r="G65" s="2">
        <v>2031212.56</v>
      </c>
      <c r="H65" s="2">
        <v>368998.94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outlineLevel="2" x14ac:dyDescent="0.25">
      <c r="A66">
        <v>210</v>
      </c>
      <c r="B66" t="s">
        <v>61</v>
      </c>
      <c r="C66" s="4">
        <v>207</v>
      </c>
      <c r="D66" t="s">
        <v>418</v>
      </c>
      <c r="E66" s="3">
        <v>61219560</v>
      </c>
      <c r="F66" t="s">
        <v>426</v>
      </c>
      <c r="G66" s="2">
        <v>0</v>
      </c>
      <c r="H66" s="2">
        <v>179302.88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outlineLevel="2" x14ac:dyDescent="0.25">
      <c r="A67">
        <v>210</v>
      </c>
      <c r="B67" t="s">
        <v>61</v>
      </c>
      <c r="C67" s="4">
        <v>207</v>
      </c>
      <c r="D67" t="s">
        <v>418</v>
      </c>
      <c r="E67" s="3">
        <v>61219581</v>
      </c>
      <c r="F67" t="s">
        <v>427</v>
      </c>
      <c r="G67" s="2">
        <v>0</v>
      </c>
      <c r="H67" s="2">
        <v>410350.55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outlineLevel="1" x14ac:dyDescent="0.25">
      <c r="C68" s="9" t="s">
        <v>474</v>
      </c>
      <c r="G68" s="2">
        <f>SUBTOTAL(9,G52:G67)</f>
        <v>164686290.12</v>
      </c>
      <c r="H68" s="2">
        <f>SUBTOTAL(9,H52:H67)</f>
        <v>4875913.5599999996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outlineLevel="2" x14ac:dyDescent="0.25">
      <c r="A69">
        <v>210</v>
      </c>
      <c r="B69" t="s">
        <v>61</v>
      </c>
      <c r="C69" s="4">
        <v>208</v>
      </c>
      <c r="D69" t="s">
        <v>430</v>
      </c>
      <c r="E69" s="3">
        <v>28900019</v>
      </c>
      <c r="F69" t="s">
        <v>431</v>
      </c>
      <c r="G69" s="2">
        <v>0</v>
      </c>
      <c r="H69" s="2"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outlineLevel="2" x14ac:dyDescent="0.25">
      <c r="A70">
        <v>210</v>
      </c>
      <c r="B70" t="s">
        <v>61</v>
      </c>
      <c r="C70" s="4">
        <v>208</v>
      </c>
      <c r="D70" t="s">
        <v>430</v>
      </c>
      <c r="E70" s="3">
        <v>61219559</v>
      </c>
      <c r="F70" t="s">
        <v>432</v>
      </c>
      <c r="G70" s="2">
        <v>9557664.5899999999</v>
      </c>
      <c r="H70" s="2">
        <v>2110191.41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outlineLevel="1" x14ac:dyDescent="0.25">
      <c r="C71" s="9" t="s">
        <v>475</v>
      </c>
      <c r="G71" s="2">
        <f>SUBTOTAL(9,G69:G70)</f>
        <v>9557664.5899999999</v>
      </c>
      <c r="H71" s="2">
        <f>SUBTOTAL(9,H69:H70)</f>
        <v>2110191.41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outlineLevel="2" x14ac:dyDescent="0.25">
      <c r="A72">
        <v>210</v>
      </c>
      <c r="B72" t="s">
        <v>61</v>
      </c>
      <c r="C72" s="4">
        <v>247</v>
      </c>
      <c r="D72" t="s">
        <v>433</v>
      </c>
      <c r="E72" s="3">
        <v>28900013</v>
      </c>
      <c r="F72" t="s">
        <v>434</v>
      </c>
      <c r="G72" s="2">
        <v>11778.99</v>
      </c>
      <c r="H72" s="2"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outlineLevel="2" x14ac:dyDescent="0.25">
      <c r="A73">
        <v>210</v>
      </c>
      <c r="B73" t="s">
        <v>61</v>
      </c>
      <c r="C73" s="4">
        <v>247</v>
      </c>
      <c r="D73" t="s">
        <v>433</v>
      </c>
      <c r="E73" s="3">
        <v>60338828</v>
      </c>
      <c r="F73" t="s">
        <v>435</v>
      </c>
      <c r="G73" s="2">
        <v>5000000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outlineLevel="2" x14ac:dyDescent="0.25">
      <c r="A74">
        <v>210</v>
      </c>
      <c r="B74" t="s">
        <v>61</v>
      </c>
      <c r="C74" s="4">
        <v>247</v>
      </c>
      <c r="D74" t="s">
        <v>433</v>
      </c>
      <c r="E74" s="3">
        <v>61218868</v>
      </c>
      <c r="F74" t="s">
        <v>436</v>
      </c>
      <c r="G74" s="2">
        <v>2087278.14</v>
      </c>
      <c r="H74" s="2">
        <v>912721.86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outlineLevel="1" x14ac:dyDescent="0.25">
      <c r="C75" s="9" t="s">
        <v>476</v>
      </c>
      <c r="G75" s="2">
        <f>SUBTOTAL(9,G72:G74)</f>
        <v>7099057.1299999999</v>
      </c>
      <c r="H75" s="2">
        <f>SUBTOTAL(9,H72:H74)</f>
        <v>912721.86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outlineLevel="2" x14ac:dyDescent="0.25">
      <c r="A76">
        <v>210</v>
      </c>
      <c r="B76" t="s">
        <v>61</v>
      </c>
      <c r="C76" s="4">
        <v>253</v>
      </c>
      <c r="D76" t="s">
        <v>437</v>
      </c>
      <c r="E76" s="3">
        <v>60339128</v>
      </c>
      <c r="F76" t="s">
        <v>198</v>
      </c>
      <c r="G76" s="2">
        <v>2000000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outlineLevel="2" x14ac:dyDescent="0.25">
      <c r="A77">
        <v>210</v>
      </c>
      <c r="B77" t="s">
        <v>61</v>
      </c>
      <c r="C77" s="4">
        <v>253</v>
      </c>
      <c r="D77" t="s">
        <v>437</v>
      </c>
      <c r="E77" s="3">
        <v>61219122</v>
      </c>
      <c r="F77" t="s">
        <v>438</v>
      </c>
      <c r="G77" s="2">
        <v>0</v>
      </c>
      <c r="H77" s="2">
        <v>5000000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outlineLevel="1" x14ac:dyDescent="0.25">
      <c r="C78" s="9" t="s">
        <v>477</v>
      </c>
      <c r="G78" s="2">
        <f>SUBTOTAL(9,G76:G77)</f>
        <v>2000000</v>
      </c>
      <c r="H78" s="2">
        <f>SUBTOTAL(9,H76:H77)</f>
        <v>5000000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outlineLevel="2" x14ac:dyDescent="0.25">
      <c r="A79">
        <v>210</v>
      </c>
      <c r="B79" t="s">
        <v>61</v>
      </c>
      <c r="C79" s="4">
        <v>268</v>
      </c>
      <c r="D79" t="s">
        <v>439</v>
      </c>
      <c r="E79" s="3">
        <v>61219592</v>
      </c>
      <c r="F79" t="s">
        <v>440</v>
      </c>
      <c r="G79" s="2">
        <v>6138755.5100000007</v>
      </c>
      <c r="H79" s="2">
        <v>61244.49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outlineLevel="1" x14ac:dyDescent="0.25">
      <c r="C80" s="9" t="s">
        <v>478</v>
      </c>
      <c r="G80" s="2">
        <f>SUBTOTAL(9,G79:G79)</f>
        <v>6138755.5100000007</v>
      </c>
      <c r="H80" s="2">
        <f>SUBTOTAL(9,H79:H79)</f>
        <v>61244.49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outlineLevel="2" x14ac:dyDescent="0.25">
      <c r="A81">
        <v>210</v>
      </c>
      <c r="B81" t="s">
        <v>61</v>
      </c>
      <c r="C81" s="4">
        <v>269</v>
      </c>
      <c r="D81" t="s">
        <v>441</v>
      </c>
      <c r="E81" s="3">
        <v>61221190</v>
      </c>
      <c r="F81" t="s">
        <v>57</v>
      </c>
      <c r="G81" s="2">
        <v>196274276.52000001</v>
      </c>
      <c r="H81" s="2">
        <v>3725723.48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outlineLevel="1" x14ac:dyDescent="0.25">
      <c r="C82" s="9" t="s">
        <v>479</v>
      </c>
      <c r="G82" s="2">
        <f>SUBTOTAL(9,G81:G81)</f>
        <v>196274276.52000001</v>
      </c>
      <c r="H82" s="2">
        <f>SUBTOTAL(9,H81:H81)</f>
        <v>3725723.48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outlineLevel="2" x14ac:dyDescent="0.25">
      <c r="A83">
        <v>210</v>
      </c>
      <c r="B83" t="s">
        <v>61</v>
      </c>
      <c r="C83" s="4" t="s">
        <v>62</v>
      </c>
      <c r="D83" t="s">
        <v>63</v>
      </c>
      <c r="E83" s="3">
        <v>28907020</v>
      </c>
      <c r="F83" t="s">
        <v>64</v>
      </c>
      <c r="G83" s="2">
        <v>0</v>
      </c>
      <c r="H83" s="2">
        <v>125000000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outlineLevel="2" x14ac:dyDescent="0.25">
      <c r="A84">
        <v>210</v>
      </c>
      <c r="B84" t="s">
        <v>61</v>
      </c>
      <c r="C84" s="4" t="s">
        <v>62</v>
      </c>
      <c r="D84" t="s">
        <v>63</v>
      </c>
      <c r="E84" s="3">
        <v>61211317</v>
      </c>
      <c r="F84" t="s">
        <v>65</v>
      </c>
      <c r="G84" s="2">
        <v>3027381802.6399999</v>
      </c>
      <c r="H84" s="2">
        <v>1465815002.6900001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outlineLevel="2" x14ac:dyDescent="0.25">
      <c r="A85">
        <v>210</v>
      </c>
      <c r="B85" t="s">
        <v>61</v>
      </c>
      <c r="C85" s="4" t="s">
        <v>62</v>
      </c>
      <c r="D85" t="s">
        <v>63</v>
      </c>
      <c r="E85" s="3">
        <v>61211318</v>
      </c>
      <c r="F85" t="s">
        <v>66</v>
      </c>
      <c r="G85" s="2">
        <v>10127117.16</v>
      </c>
      <c r="H85" s="2">
        <v>39872882.840000004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outlineLevel="1" x14ac:dyDescent="0.25">
      <c r="C86" s="9" t="s">
        <v>341</v>
      </c>
      <c r="G86" s="2">
        <f>SUBTOTAL(9,G83:G85)</f>
        <v>3037508919.7999997</v>
      </c>
      <c r="H86" s="2">
        <f>SUBTOTAL(9,H83:H85)</f>
        <v>1630687885.53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outlineLevel="2" x14ac:dyDescent="0.25">
      <c r="A87">
        <v>210</v>
      </c>
      <c r="B87" t="s">
        <v>61</v>
      </c>
      <c r="C87" s="4" t="s">
        <v>67</v>
      </c>
      <c r="D87" t="s">
        <v>68</v>
      </c>
      <c r="E87" s="3">
        <v>61221224</v>
      </c>
      <c r="F87" t="s">
        <v>69</v>
      </c>
      <c r="G87" s="2">
        <v>275657928.41000003</v>
      </c>
      <c r="H87" s="2">
        <v>24342071.59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outlineLevel="1" x14ac:dyDescent="0.25">
      <c r="C88" s="9" t="s">
        <v>342</v>
      </c>
      <c r="G88" s="2">
        <f>SUBTOTAL(9,G87:G87)</f>
        <v>275657928.41000003</v>
      </c>
      <c r="H88" s="2">
        <f>SUBTOTAL(9,H87:H87)</f>
        <v>24342071.59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outlineLevel="2" x14ac:dyDescent="0.25">
      <c r="A89">
        <v>210</v>
      </c>
      <c r="B89" t="s">
        <v>61</v>
      </c>
      <c r="C89" s="4" t="s">
        <v>70</v>
      </c>
      <c r="D89" t="s">
        <v>71</v>
      </c>
      <c r="E89" s="3">
        <v>67201307</v>
      </c>
      <c r="F89" t="s">
        <v>72</v>
      </c>
      <c r="G89" s="2">
        <v>209896114.38</v>
      </c>
      <c r="H89" s="2">
        <v>41936996.140000001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outlineLevel="1" x14ac:dyDescent="0.25">
      <c r="C90" s="9" t="s">
        <v>343</v>
      </c>
      <c r="G90" s="2">
        <f>SUBTOTAL(9,G89:G89)</f>
        <v>209896114.38</v>
      </c>
      <c r="H90" s="2">
        <f>SUBTOTAL(9,H89:H89)</f>
        <v>41936996.140000001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outlineLevel="2" x14ac:dyDescent="0.25">
      <c r="A91">
        <v>210</v>
      </c>
      <c r="B91" t="s">
        <v>61</v>
      </c>
      <c r="C91" s="4" t="s">
        <v>73</v>
      </c>
      <c r="D91" t="s">
        <v>74</v>
      </c>
      <c r="E91" s="3">
        <v>64201317</v>
      </c>
      <c r="F91" t="s">
        <v>75</v>
      </c>
      <c r="G91" s="2">
        <v>14057452.26</v>
      </c>
      <c r="H91" s="2">
        <v>49132021.210000001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outlineLevel="2" x14ac:dyDescent="0.25">
      <c r="A92">
        <v>210</v>
      </c>
      <c r="B92" t="s">
        <v>61</v>
      </c>
      <c r="C92" s="4" t="s">
        <v>73</v>
      </c>
      <c r="D92" t="s">
        <v>74</v>
      </c>
      <c r="E92" s="3">
        <v>66211308</v>
      </c>
      <c r="F92" t="s">
        <v>76</v>
      </c>
      <c r="G92" s="2">
        <v>830934783.63</v>
      </c>
      <c r="H92" s="2">
        <v>1669065216.3699999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outlineLevel="2" x14ac:dyDescent="0.25">
      <c r="A93">
        <v>210</v>
      </c>
      <c r="B93" t="s">
        <v>61</v>
      </c>
      <c r="C93" s="4" t="s">
        <v>73</v>
      </c>
      <c r="D93" t="s">
        <v>74</v>
      </c>
      <c r="E93" s="3">
        <v>66221305</v>
      </c>
      <c r="F93" t="s">
        <v>77</v>
      </c>
      <c r="G93" s="2">
        <v>190584393.09</v>
      </c>
      <c r="H93" s="2">
        <v>159415606.91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outlineLevel="2" x14ac:dyDescent="0.25">
      <c r="A94">
        <v>210</v>
      </c>
      <c r="B94" t="s">
        <v>61</v>
      </c>
      <c r="C94" s="4" t="s">
        <v>73</v>
      </c>
      <c r="D94" t="s">
        <v>74</v>
      </c>
      <c r="E94" s="3">
        <v>66221380</v>
      </c>
      <c r="F94" t="s">
        <v>78</v>
      </c>
      <c r="G94" s="2">
        <v>79510566.890000001</v>
      </c>
      <c r="H94" s="2">
        <v>489433.11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outlineLevel="2" x14ac:dyDescent="0.25">
      <c r="A95">
        <v>210</v>
      </c>
      <c r="B95" t="s">
        <v>61</v>
      </c>
      <c r="C95" s="4" t="s">
        <v>73</v>
      </c>
      <c r="D95" t="s">
        <v>74</v>
      </c>
      <c r="E95" s="3">
        <v>66221381</v>
      </c>
      <c r="F95" t="s">
        <v>79</v>
      </c>
      <c r="G95" s="2">
        <v>172876851.43000001</v>
      </c>
      <c r="H95" s="2">
        <v>2127123148.5699999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outlineLevel="2" x14ac:dyDescent="0.25">
      <c r="A96">
        <v>210</v>
      </c>
      <c r="B96" t="s">
        <v>61</v>
      </c>
      <c r="C96" s="4" t="s">
        <v>73</v>
      </c>
      <c r="D96" t="s">
        <v>74</v>
      </c>
      <c r="E96" s="3">
        <v>66221382</v>
      </c>
      <c r="F96" t="s">
        <v>80</v>
      </c>
      <c r="G96" s="2">
        <v>357776545.14999998</v>
      </c>
      <c r="H96" s="2">
        <v>969740454.85000002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outlineLevel="2" x14ac:dyDescent="0.25">
      <c r="A97">
        <v>210</v>
      </c>
      <c r="B97" t="s">
        <v>61</v>
      </c>
      <c r="C97" s="4" t="s">
        <v>73</v>
      </c>
      <c r="D97" t="s">
        <v>74</v>
      </c>
      <c r="E97" s="3">
        <v>66221383</v>
      </c>
      <c r="F97" t="s">
        <v>81</v>
      </c>
      <c r="G97" s="2">
        <v>5694098.25</v>
      </c>
      <c r="H97" s="2">
        <v>319305901.75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outlineLevel="2" x14ac:dyDescent="0.25">
      <c r="A98">
        <v>210</v>
      </c>
      <c r="B98" t="s">
        <v>61</v>
      </c>
      <c r="C98" s="4" t="s">
        <v>73</v>
      </c>
      <c r="D98" t="s">
        <v>74</v>
      </c>
      <c r="E98" s="3">
        <v>66221384</v>
      </c>
      <c r="F98" t="s">
        <v>82</v>
      </c>
      <c r="G98" s="2">
        <v>9699061.0299999993</v>
      </c>
      <c r="H98" s="2">
        <v>165300938.97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outlineLevel="2" x14ac:dyDescent="0.25">
      <c r="A99">
        <v>210</v>
      </c>
      <c r="B99" t="s">
        <v>61</v>
      </c>
      <c r="C99" s="4" t="s">
        <v>73</v>
      </c>
      <c r="D99" t="s">
        <v>74</v>
      </c>
      <c r="E99" s="3">
        <v>66221385</v>
      </c>
      <c r="F99" t="s">
        <v>442</v>
      </c>
      <c r="G99" s="2">
        <v>30000000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outlineLevel="2" x14ac:dyDescent="0.25">
      <c r="A100">
        <v>210</v>
      </c>
      <c r="B100" t="s">
        <v>61</v>
      </c>
      <c r="C100" s="4" t="s">
        <v>73</v>
      </c>
      <c r="D100" t="s">
        <v>74</v>
      </c>
      <c r="E100" s="3">
        <v>66221386</v>
      </c>
      <c r="F100" t="s">
        <v>83</v>
      </c>
      <c r="G100" s="2">
        <v>1984665.19</v>
      </c>
      <c r="H100" s="2">
        <v>15334.81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outlineLevel="2" x14ac:dyDescent="0.25">
      <c r="A101">
        <v>210</v>
      </c>
      <c r="B101" t="s">
        <v>61</v>
      </c>
      <c r="C101" s="4" t="s">
        <v>73</v>
      </c>
      <c r="D101" t="s">
        <v>74</v>
      </c>
      <c r="E101" s="3">
        <v>66221387</v>
      </c>
      <c r="F101" t="s">
        <v>84</v>
      </c>
      <c r="G101" s="2">
        <v>23510860.760000002</v>
      </c>
      <c r="H101" s="2">
        <v>489139.24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outlineLevel="2" x14ac:dyDescent="0.25">
      <c r="A102">
        <v>210</v>
      </c>
      <c r="B102" t="s">
        <v>61</v>
      </c>
      <c r="C102" s="4" t="s">
        <v>73</v>
      </c>
      <c r="D102" t="s">
        <v>74</v>
      </c>
      <c r="E102" s="3">
        <v>68201301</v>
      </c>
      <c r="F102" t="s">
        <v>85</v>
      </c>
      <c r="G102" s="2">
        <v>62473362.060000002</v>
      </c>
      <c r="H102" s="2">
        <v>26451886.350000001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outlineLevel="1" x14ac:dyDescent="0.25">
      <c r="C103" s="9" t="s">
        <v>344</v>
      </c>
      <c r="G103" s="2">
        <f>SUBTOTAL(9,G91:G102)</f>
        <v>1779102639.7400002</v>
      </c>
      <c r="H103" s="2">
        <f>SUBTOTAL(9,H91:H102)</f>
        <v>5486529082.1400013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outlineLevel="2" x14ac:dyDescent="0.25">
      <c r="A104">
        <v>210</v>
      </c>
      <c r="B104" t="s">
        <v>61</v>
      </c>
      <c r="C104" s="4" t="s">
        <v>86</v>
      </c>
      <c r="D104" t="s">
        <v>87</v>
      </c>
      <c r="E104" s="3">
        <v>60369612</v>
      </c>
      <c r="F104" t="s">
        <v>88</v>
      </c>
      <c r="G104" s="2">
        <v>2932895.17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outlineLevel="2" x14ac:dyDescent="0.25">
      <c r="A105">
        <v>210</v>
      </c>
      <c r="B105" t="s">
        <v>61</v>
      </c>
      <c r="C105" s="4" t="s">
        <v>86</v>
      </c>
      <c r="D105" t="s">
        <v>87</v>
      </c>
      <c r="E105" s="3">
        <v>60369617</v>
      </c>
      <c r="F105" t="s">
        <v>89</v>
      </c>
      <c r="G105" s="2">
        <v>122807054.39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outlineLevel="2" x14ac:dyDescent="0.25">
      <c r="A106">
        <v>210</v>
      </c>
      <c r="B106" t="s">
        <v>61</v>
      </c>
      <c r="C106" s="4" t="s">
        <v>86</v>
      </c>
      <c r="D106" t="s">
        <v>87</v>
      </c>
      <c r="E106" s="3">
        <v>60369669</v>
      </c>
      <c r="F106" t="s">
        <v>90</v>
      </c>
      <c r="G106" s="2">
        <v>40467067.190000005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outlineLevel="2" x14ac:dyDescent="0.25">
      <c r="A107">
        <v>210</v>
      </c>
      <c r="B107" t="s">
        <v>61</v>
      </c>
      <c r="C107" s="4" t="s">
        <v>86</v>
      </c>
      <c r="D107" t="s">
        <v>87</v>
      </c>
      <c r="E107" s="3">
        <v>60369688</v>
      </c>
      <c r="F107" t="s">
        <v>91</v>
      </c>
      <c r="G107" s="2">
        <v>45008705.119999997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outlineLevel="2" x14ac:dyDescent="0.25">
      <c r="A108">
        <v>210</v>
      </c>
      <c r="B108" t="s">
        <v>61</v>
      </c>
      <c r="C108" s="4" t="s">
        <v>86</v>
      </c>
      <c r="D108" t="s">
        <v>87</v>
      </c>
      <c r="E108" s="3">
        <v>60369698</v>
      </c>
      <c r="F108" t="s">
        <v>92</v>
      </c>
      <c r="G108" s="2">
        <v>161991291.57000002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outlineLevel="2" x14ac:dyDescent="0.25">
      <c r="A109">
        <v>210</v>
      </c>
      <c r="B109" t="s">
        <v>61</v>
      </c>
      <c r="C109" s="4" t="s">
        <v>86</v>
      </c>
      <c r="D109" t="s">
        <v>87</v>
      </c>
      <c r="E109" s="3">
        <v>61219627</v>
      </c>
      <c r="F109" t="s">
        <v>89</v>
      </c>
      <c r="G109" s="2">
        <v>518458.37</v>
      </c>
      <c r="H109" s="2">
        <v>2611.92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outlineLevel="1" x14ac:dyDescent="0.25">
      <c r="C110" s="9" t="s">
        <v>345</v>
      </c>
      <c r="G110" s="2">
        <f>SUBTOTAL(9,G104:G109)</f>
        <v>373725471.81000006</v>
      </c>
      <c r="H110" s="2">
        <f>SUBTOTAL(9,H104:H109)</f>
        <v>2611.92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outlineLevel="2" x14ac:dyDescent="0.25">
      <c r="A111">
        <v>210</v>
      </c>
      <c r="B111" t="s">
        <v>61</v>
      </c>
      <c r="C111" s="4" t="s">
        <v>93</v>
      </c>
      <c r="D111" t="s">
        <v>94</v>
      </c>
      <c r="E111" s="3">
        <v>20001962</v>
      </c>
      <c r="F111" t="s">
        <v>95</v>
      </c>
      <c r="G111" s="2">
        <v>6244298.9400000004</v>
      </c>
      <c r="H111" s="2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outlineLevel="2" x14ac:dyDescent="0.25">
      <c r="A112">
        <v>210</v>
      </c>
      <c r="B112" t="s">
        <v>61</v>
      </c>
      <c r="C112" s="4" t="s">
        <v>93</v>
      </c>
      <c r="D112" t="s">
        <v>94</v>
      </c>
      <c r="E112" s="3">
        <v>23208978</v>
      </c>
      <c r="F112" t="s">
        <v>443</v>
      </c>
      <c r="G112" s="2">
        <v>0</v>
      </c>
      <c r="H112" s="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outlineLevel="2" x14ac:dyDescent="0.25">
      <c r="A113">
        <v>210</v>
      </c>
      <c r="B113" t="s">
        <v>61</v>
      </c>
      <c r="C113" s="4" t="s">
        <v>93</v>
      </c>
      <c r="D113" t="s">
        <v>94</v>
      </c>
      <c r="E113" s="3">
        <v>28001961</v>
      </c>
      <c r="F113" t="s">
        <v>444</v>
      </c>
      <c r="G113" s="2">
        <v>0</v>
      </c>
      <c r="H113" s="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outlineLevel="2" x14ac:dyDescent="0.25">
      <c r="A114">
        <v>210</v>
      </c>
      <c r="B114" t="s">
        <v>61</v>
      </c>
      <c r="C114" s="4" t="s">
        <v>93</v>
      </c>
      <c r="D114" t="s">
        <v>94</v>
      </c>
      <c r="E114" s="3">
        <v>60330041</v>
      </c>
      <c r="F114" t="s">
        <v>88</v>
      </c>
      <c r="G114" s="2">
        <v>3110304.83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outlineLevel="2" x14ac:dyDescent="0.25">
      <c r="A115">
        <v>210</v>
      </c>
      <c r="B115" t="s">
        <v>61</v>
      </c>
      <c r="C115" s="4" t="s">
        <v>93</v>
      </c>
      <c r="D115" t="s">
        <v>94</v>
      </c>
      <c r="E115" s="3">
        <v>60330042</v>
      </c>
      <c r="F115" t="s">
        <v>96</v>
      </c>
      <c r="G115" s="2">
        <v>72072506.810000002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outlineLevel="2" x14ac:dyDescent="0.25">
      <c r="A116">
        <v>210</v>
      </c>
      <c r="B116" t="s">
        <v>61</v>
      </c>
      <c r="C116" s="4" t="s">
        <v>93</v>
      </c>
      <c r="D116" t="s">
        <v>94</v>
      </c>
      <c r="E116" s="3">
        <v>60339603</v>
      </c>
      <c r="F116" t="s">
        <v>97</v>
      </c>
      <c r="G116" s="2">
        <v>19999988.239999998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outlineLevel="2" x14ac:dyDescent="0.25">
      <c r="A117">
        <v>210</v>
      </c>
      <c r="B117" t="s">
        <v>61</v>
      </c>
      <c r="C117" s="4" t="s">
        <v>93</v>
      </c>
      <c r="D117" t="s">
        <v>94</v>
      </c>
      <c r="E117" s="3">
        <v>60339604</v>
      </c>
      <c r="F117" t="s">
        <v>98</v>
      </c>
      <c r="G117" s="2">
        <v>3369535.8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outlineLevel="2" x14ac:dyDescent="0.25">
      <c r="A118">
        <v>210</v>
      </c>
      <c r="B118" t="s">
        <v>61</v>
      </c>
      <c r="C118" s="4" t="s">
        <v>93</v>
      </c>
      <c r="D118" t="s">
        <v>94</v>
      </c>
      <c r="E118" s="3">
        <v>60339617</v>
      </c>
      <c r="F118" t="s">
        <v>99</v>
      </c>
      <c r="G118" s="2">
        <v>328270393.22000003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outlineLevel="2" x14ac:dyDescent="0.25">
      <c r="A119">
        <v>210</v>
      </c>
      <c r="B119" t="s">
        <v>61</v>
      </c>
      <c r="C119" s="4" t="s">
        <v>93</v>
      </c>
      <c r="D119" t="s">
        <v>94</v>
      </c>
      <c r="E119" s="3">
        <v>60339620</v>
      </c>
      <c r="F119" t="s">
        <v>445</v>
      </c>
      <c r="G119" s="2">
        <v>5375086.7199999997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outlineLevel="2" x14ac:dyDescent="0.25">
      <c r="A120">
        <v>210</v>
      </c>
      <c r="B120" t="s">
        <v>61</v>
      </c>
      <c r="C120" s="4" t="s">
        <v>93</v>
      </c>
      <c r="D120" t="s">
        <v>94</v>
      </c>
      <c r="E120" s="3">
        <v>60339629</v>
      </c>
      <c r="F120" t="s">
        <v>100</v>
      </c>
      <c r="G120" s="2">
        <v>3929333.62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outlineLevel="2" x14ac:dyDescent="0.25">
      <c r="A121">
        <v>210</v>
      </c>
      <c r="B121" t="s">
        <v>61</v>
      </c>
      <c r="C121" s="4" t="s">
        <v>93</v>
      </c>
      <c r="D121" t="s">
        <v>94</v>
      </c>
      <c r="E121" s="3">
        <v>60339660</v>
      </c>
      <c r="F121" t="s">
        <v>446</v>
      </c>
      <c r="G121" s="2">
        <v>29558056.449999999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outlineLevel="2" x14ac:dyDescent="0.25">
      <c r="A122">
        <v>210</v>
      </c>
      <c r="B122" t="s">
        <v>61</v>
      </c>
      <c r="C122" s="4" t="s">
        <v>93</v>
      </c>
      <c r="D122" t="s">
        <v>94</v>
      </c>
      <c r="E122" s="3">
        <v>60339669</v>
      </c>
      <c r="F122" t="s">
        <v>101</v>
      </c>
      <c r="G122" s="2">
        <v>73226696.560000002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outlineLevel="2" x14ac:dyDescent="0.25">
      <c r="A123">
        <v>210</v>
      </c>
      <c r="B123" t="s">
        <v>61</v>
      </c>
      <c r="C123" s="4" t="s">
        <v>93</v>
      </c>
      <c r="D123" t="s">
        <v>94</v>
      </c>
      <c r="E123" s="3">
        <v>60339699</v>
      </c>
      <c r="F123" t="s">
        <v>102</v>
      </c>
      <c r="G123" s="2">
        <v>9155000.0500000007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outlineLevel="2" x14ac:dyDescent="0.25">
      <c r="A124">
        <v>210</v>
      </c>
      <c r="B124" t="s">
        <v>61</v>
      </c>
      <c r="C124" s="4" t="s">
        <v>93</v>
      </c>
      <c r="D124" t="s">
        <v>94</v>
      </c>
      <c r="E124" s="3">
        <v>60349605</v>
      </c>
      <c r="F124" t="s">
        <v>103</v>
      </c>
      <c r="G124" s="2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outlineLevel="2" x14ac:dyDescent="0.25">
      <c r="A125">
        <v>210</v>
      </c>
      <c r="B125" t="s">
        <v>61</v>
      </c>
      <c r="C125" s="4" t="s">
        <v>93</v>
      </c>
      <c r="D125" t="s">
        <v>94</v>
      </c>
      <c r="E125" s="3">
        <v>60349606</v>
      </c>
      <c r="F125" t="s">
        <v>104</v>
      </c>
      <c r="G125" s="2">
        <v>294892.7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outlineLevel="2" x14ac:dyDescent="0.25">
      <c r="A126">
        <v>210</v>
      </c>
      <c r="B126" t="s">
        <v>61</v>
      </c>
      <c r="C126" s="4" t="s">
        <v>93</v>
      </c>
      <c r="D126" t="s">
        <v>94</v>
      </c>
      <c r="E126" s="3">
        <v>60349610</v>
      </c>
      <c r="F126" t="s">
        <v>447</v>
      </c>
      <c r="G126" s="2">
        <v>1290000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outlineLevel="2" x14ac:dyDescent="0.25">
      <c r="A127">
        <v>210</v>
      </c>
      <c r="B127" t="s">
        <v>61</v>
      </c>
      <c r="C127" s="4" t="s">
        <v>93</v>
      </c>
      <c r="D127" t="s">
        <v>94</v>
      </c>
      <c r="E127" s="3">
        <v>61219604</v>
      </c>
      <c r="F127" t="s">
        <v>98</v>
      </c>
      <c r="G127" s="2">
        <v>10803.41</v>
      </c>
      <c r="H127" s="2">
        <v>9619660.7899999991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outlineLevel="2" x14ac:dyDescent="0.25">
      <c r="A128">
        <v>210</v>
      </c>
      <c r="B128" t="s">
        <v>61</v>
      </c>
      <c r="C128" s="4" t="s">
        <v>93</v>
      </c>
      <c r="D128" t="s">
        <v>94</v>
      </c>
      <c r="E128" s="3">
        <v>61219605</v>
      </c>
      <c r="F128" t="s">
        <v>103</v>
      </c>
      <c r="G128" s="2">
        <v>0</v>
      </c>
      <c r="H128" s="2">
        <v>7000000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outlineLevel="2" x14ac:dyDescent="0.25">
      <c r="A129">
        <v>210</v>
      </c>
      <c r="B129" t="s">
        <v>61</v>
      </c>
      <c r="C129" s="4" t="s">
        <v>93</v>
      </c>
      <c r="D129" t="s">
        <v>94</v>
      </c>
      <c r="E129" s="3">
        <v>61219610</v>
      </c>
      <c r="F129" t="s">
        <v>447</v>
      </c>
      <c r="G129" s="2">
        <v>0</v>
      </c>
      <c r="H129" s="2">
        <v>48710000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outlineLevel="2" x14ac:dyDescent="0.25">
      <c r="A130">
        <v>210</v>
      </c>
      <c r="B130" t="s">
        <v>61</v>
      </c>
      <c r="C130" s="4" t="s">
        <v>93</v>
      </c>
      <c r="D130" t="s">
        <v>94</v>
      </c>
      <c r="E130" s="3">
        <v>61219617</v>
      </c>
      <c r="F130" t="s">
        <v>99</v>
      </c>
      <c r="G130" s="2">
        <v>3301277.15</v>
      </c>
      <c r="H130" s="2">
        <v>3501.07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outlineLevel="2" x14ac:dyDescent="0.25">
      <c r="A131">
        <v>210</v>
      </c>
      <c r="B131" t="s">
        <v>61</v>
      </c>
      <c r="C131" s="4" t="s">
        <v>93</v>
      </c>
      <c r="D131" t="s">
        <v>94</v>
      </c>
      <c r="E131" s="3">
        <v>61219620</v>
      </c>
      <c r="F131" t="s">
        <v>445</v>
      </c>
      <c r="G131" s="2">
        <v>0</v>
      </c>
      <c r="H131" s="2">
        <v>4124913.28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outlineLevel="2" x14ac:dyDescent="0.25">
      <c r="A132">
        <v>210</v>
      </c>
      <c r="B132" t="s">
        <v>61</v>
      </c>
      <c r="C132" s="4" t="s">
        <v>93</v>
      </c>
      <c r="D132" t="s">
        <v>94</v>
      </c>
      <c r="E132" s="3">
        <v>61219629</v>
      </c>
      <c r="F132" t="s">
        <v>100</v>
      </c>
      <c r="G132" s="2">
        <v>0</v>
      </c>
      <c r="H132" s="2">
        <v>70666.38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outlineLevel="2" x14ac:dyDescent="0.25">
      <c r="A133">
        <v>210</v>
      </c>
      <c r="B133" t="s">
        <v>61</v>
      </c>
      <c r="C133" s="4" t="s">
        <v>93</v>
      </c>
      <c r="D133" t="s">
        <v>94</v>
      </c>
      <c r="E133" s="3">
        <v>61219660</v>
      </c>
      <c r="F133" t="s">
        <v>446</v>
      </c>
      <c r="G133" s="2">
        <v>143077.91</v>
      </c>
      <c r="H133" s="2">
        <v>284887.69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outlineLevel="2" x14ac:dyDescent="0.25">
      <c r="A134">
        <v>210</v>
      </c>
      <c r="B134" t="s">
        <v>61</v>
      </c>
      <c r="C134" s="4" t="s">
        <v>93</v>
      </c>
      <c r="D134" t="s">
        <v>94</v>
      </c>
      <c r="E134" s="3">
        <v>61219669</v>
      </c>
      <c r="F134" t="s">
        <v>101</v>
      </c>
      <c r="G134" s="2">
        <v>62397.37</v>
      </c>
      <c r="H134" s="2">
        <v>229.39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outlineLevel="1" x14ac:dyDescent="0.25">
      <c r="C135" s="9" t="s">
        <v>346</v>
      </c>
      <c r="G135" s="2">
        <f>SUBTOTAL(9,G111:G134)</f>
        <v>559413649.77999997</v>
      </c>
      <c r="H135" s="2">
        <f>SUBTOTAL(9,H111:H134)</f>
        <v>69813858.599999994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outlineLevel="2" x14ac:dyDescent="0.25">
      <c r="A136">
        <v>210</v>
      </c>
      <c r="B136" t="s">
        <v>61</v>
      </c>
      <c r="C136" s="4" t="s">
        <v>105</v>
      </c>
      <c r="D136" t="s">
        <v>106</v>
      </c>
      <c r="E136" s="3">
        <v>67209655</v>
      </c>
      <c r="F136" t="s">
        <v>107</v>
      </c>
      <c r="G136" s="2">
        <v>25839675.130000003</v>
      </c>
      <c r="H136" s="2">
        <v>1784083.82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outlineLevel="1" x14ac:dyDescent="0.25">
      <c r="C137" s="9" t="s">
        <v>347</v>
      </c>
      <c r="G137" s="2">
        <f>SUBTOTAL(9,G136:G136)</f>
        <v>25839675.130000003</v>
      </c>
      <c r="H137" s="2">
        <f>SUBTOTAL(9,H136:H136)</f>
        <v>1784083.82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outlineLevel="2" x14ac:dyDescent="0.25">
      <c r="A138">
        <v>210</v>
      </c>
      <c r="B138" t="s">
        <v>61</v>
      </c>
      <c r="C138" s="4" t="s">
        <v>108</v>
      </c>
      <c r="D138" t="s">
        <v>109</v>
      </c>
      <c r="E138" s="3">
        <v>60339702</v>
      </c>
      <c r="F138" t="s">
        <v>110</v>
      </c>
      <c r="G138" s="2">
        <v>140343.13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outlineLevel="2" x14ac:dyDescent="0.25">
      <c r="A139">
        <v>210</v>
      </c>
      <c r="B139" t="s">
        <v>61</v>
      </c>
      <c r="C139" s="4" t="s">
        <v>108</v>
      </c>
      <c r="D139" t="s">
        <v>109</v>
      </c>
      <c r="E139" s="3">
        <v>60339703</v>
      </c>
      <c r="F139" t="s">
        <v>111</v>
      </c>
      <c r="G139" s="2">
        <v>16999998.210000001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outlineLevel="2" x14ac:dyDescent="0.25">
      <c r="A140">
        <v>210</v>
      </c>
      <c r="B140" t="s">
        <v>61</v>
      </c>
      <c r="C140" s="4" t="s">
        <v>108</v>
      </c>
      <c r="D140" t="s">
        <v>109</v>
      </c>
      <c r="E140" s="3">
        <v>60339709</v>
      </c>
      <c r="F140" t="s">
        <v>112</v>
      </c>
      <c r="G140" s="2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outlineLevel="2" x14ac:dyDescent="0.25">
      <c r="A141">
        <v>210</v>
      </c>
      <c r="B141" t="s">
        <v>61</v>
      </c>
      <c r="C141" s="4" t="s">
        <v>108</v>
      </c>
      <c r="D141" t="s">
        <v>109</v>
      </c>
      <c r="E141" s="3">
        <v>60339712</v>
      </c>
      <c r="F141" t="s">
        <v>88</v>
      </c>
      <c r="G141" s="2">
        <v>10815392.27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outlineLevel="2" x14ac:dyDescent="0.25">
      <c r="A142">
        <v>210</v>
      </c>
      <c r="B142" t="s">
        <v>61</v>
      </c>
      <c r="C142" s="4" t="s">
        <v>108</v>
      </c>
      <c r="D142" t="s">
        <v>109</v>
      </c>
      <c r="E142" s="3">
        <v>60339717</v>
      </c>
      <c r="F142" t="s">
        <v>113</v>
      </c>
      <c r="G142" s="2">
        <v>286634033.59000003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outlineLevel="2" x14ac:dyDescent="0.25">
      <c r="A143">
        <v>210</v>
      </c>
      <c r="B143" t="s">
        <v>61</v>
      </c>
      <c r="C143" s="4" t="s">
        <v>108</v>
      </c>
      <c r="D143" t="s">
        <v>109</v>
      </c>
      <c r="E143" s="3">
        <v>60339732</v>
      </c>
      <c r="F143" t="s">
        <v>88</v>
      </c>
      <c r="G143" s="2">
        <v>3842234.04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outlineLevel="2" x14ac:dyDescent="0.25">
      <c r="A144">
        <v>210</v>
      </c>
      <c r="B144" t="s">
        <v>61</v>
      </c>
      <c r="C144" s="4" t="s">
        <v>108</v>
      </c>
      <c r="D144" t="s">
        <v>109</v>
      </c>
      <c r="E144" s="3">
        <v>60339769</v>
      </c>
      <c r="F144" t="s">
        <v>90</v>
      </c>
      <c r="G144" s="2">
        <v>178727945.12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outlineLevel="2" x14ac:dyDescent="0.25">
      <c r="A145">
        <v>210</v>
      </c>
      <c r="B145" t="s">
        <v>61</v>
      </c>
      <c r="C145" s="4" t="s">
        <v>108</v>
      </c>
      <c r="D145" t="s">
        <v>109</v>
      </c>
      <c r="E145" s="3">
        <v>60339788</v>
      </c>
      <c r="F145" t="s">
        <v>91</v>
      </c>
      <c r="G145" s="2">
        <v>32209678.609999999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outlineLevel="2" x14ac:dyDescent="0.25">
      <c r="A146">
        <v>210</v>
      </c>
      <c r="B146" t="s">
        <v>61</v>
      </c>
      <c r="C146" s="4" t="s">
        <v>108</v>
      </c>
      <c r="D146" t="s">
        <v>109</v>
      </c>
      <c r="E146" s="3">
        <v>60339798</v>
      </c>
      <c r="F146" t="s">
        <v>114</v>
      </c>
      <c r="G146" s="2">
        <v>117790318.72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outlineLevel="2" x14ac:dyDescent="0.25">
      <c r="A147">
        <v>210</v>
      </c>
      <c r="B147" t="s">
        <v>61</v>
      </c>
      <c r="C147" s="4" t="s">
        <v>108</v>
      </c>
      <c r="D147" t="s">
        <v>109</v>
      </c>
      <c r="E147" s="3">
        <v>60339799</v>
      </c>
      <c r="F147" t="s">
        <v>115</v>
      </c>
      <c r="G147" s="2">
        <v>1264673.83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outlineLevel="2" x14ac:dyDescent="0.25">
      <c r="A148">
        <v>210</v>
      </c>
      <c r="B148" t="s">
        <v>61</v>
      </c>
      <c r="C148" s="4" t="s">
        <v>108</v>
      </c>
      <c r="D148" t="s">
        <v>109</v>
      </c>
      <c r="E148" s="3">
        <v>60359717</v>
      </c>
      <c r="F148" t="s">
        <v>117</v>
      </c>
      <c r="G148" s="2">
        <v>59221902.730000004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outlineLevel="2" x14ac:dyDescent="0.25">
      <c r="A149">
        <v>210</v>
      </c>
      <c r="B149" t="s">
        <v>61</v>
      </c>
      <c r="C149" s="4" t="s">
        <v>108</v>
      </c>
      <c r="D149" t="s">
        <v>109</v>
      </c>
      <c r="E149" s="3">
        <v>61219701</v>
      </c>
      <c r="F149" t="s">
        <v>116</v>
      </c>
      <c r="G149" s="2">
        <v>0</v>
      </c>
      <c r="H149" s="2">
        <v>10000000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outlineLevel="2" x14ac:dyDescent="0.25">
      <c r="A150">
        <v>210</v>
      </c>
      <c r="B150" t="s">
        <v>61</v>
      </c>
      <c r="C150" s="4" t="s">
        <v>108</v>
      </c>
      <c r="D150" t="s">
        <v>109</v>
      </c>
      <c r="E150" s="3">
        <v>61219702</v>
      </c>
      <c r="F150" t="s">
        <v>110</v>
      </c>
      <c r="G150" s="2">
        <v>531436.91</v>
      </c>
      <c r="H150" s="2">
        <v>19218219.960000001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outlineLevel="2" x14ac:dyDescent="0.25">
      <c r="A151">
        <v>210</v>
      </c>
      <c r="B151" t="s">
        <v>61</v>
      </c>
      <c r="C151" s="4" t="s">
        <v>108</v>
      </c>
      <c r="D151" t="s">
        <v>109</v>
      </c>
      <c r="E151" s="3">
        <v>61219717</v>
      </c>
      <c r="F151" t="s">
        <v>113</v>
      </c>
      <c r="G151" s="2">
        <v>18283764.199999999</v>
      </c>
      <c r="H151" s="2">
        <v>350663.66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outlineLevel="2" x14ac:dyDescent="0.25">
      <c r="A152">
        <v>210</v>
      </c>
      <c r="B152" t="s">
        <v>61</v>
      </c>
      <c r="C152" s="4" t="s">
        <v>108</v>
      </c>
      <c r="D152" t="s">
        <v>109</v>
      </c>
      <c r="E152" s="3">
        <v>61219769</v>
      </c>
      <c r="F152" t="s">
        <v>90</v>
      </c>
      <c r="G152" s="2">
        <v>8182095.5099999998</v>
      </c>
      <c r="H152" s="2">
        <v>9456252.5800000001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outlineLevel="2" x14ac:dyDescent="0.25">
      <c r="A153">
        <v>210</v>
      </c>
      <c r="B153" t="s">
        <v>61</v>
      </c>
      <c r="C153" s="4" t="s">
        <v>108</v>
      </c>
      <c r="D153" t="s">
        <v>109</v>
      </c>
      <c r="E153" s="3">
        <v>61219799</v>
      </c>
      <c r="F153" t="s">
        <v>115</v>
      </c>
      <c r="G153" s="2">
        <v>0</v>
      </c>
      <c r="H153" s="2">
        <v>10138022.210000001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outlineLevel="2" x14ac:dyDescent="0.25">
      <c r="A154">
        <v>210</v>
      </c>
      <c r="B154" t="s">
        <v>61</v>
      </c>
      <c r="C154" s="4" t="s">
        <v>108</v>
      </c>
      <c r="D154" t="s">
        <v>109</v>
      </c>
      <c r="E154" s="3">
        <v>61259717</v>
      </c>
      <c r="F154" t="s">
        <v>117</v>
      </c>
      <c r="G154" s="2">
        <v>2935570.7</v>
      </c>
      <c r="H154" s="2">
        <v>31467954.800000001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outlineLevel="2" x14ac:dyDescent="0.25">
      <c r="A155">
        <v>210</v>
      </c>
      <c r="B155" t="s">
        <v>61</v>
      </c>
      <c r="C155" s="4" t="s">
        <v>108</v>
      </c>
      <c r="D155" t="s">
        <v>109</v>
      </c>
      <c r="E155" s="3">
        <v>66209709</v>
      </c>
      <c r="F155" t="s">
        <v>112</v>
      </c>
      <c r="G155" s="2">
        <v>0</v>
      </c>
      <c r="H155" s="2">
        <v>6250000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outlineLevel="1" x14ac:dyDescent="0.25">
      <c r="C156" s="9" t="s">
        <v>348</v>
      </c>
      <c r="G156" s="2">
        <f>SUBTOTAL(9,G138:G155)</f>
        <v>737579387.57000017</v>
      </c>
      <c r="H156" s="2">
        <f>SUBTOTAL(9,H138:H155)</f>
        <v>86881113.210000008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outlineLevel="2" x14ac:dyDescent="0.25">
      <c r="A157">
        <v>210</v>
      </c>
      <c r="B157" t="s">
        <v>61</v>
      </c>
      <c r="C157" s="4" t="s">
        <v>118</v>
      </c>
      <c r="D157" t="s">
        <v>119</v>
      </c>
      <c r="E157" s="3">
        <v>60330717</v>
      </c>
      <c r="F157" t="s">
        <v>120</v>
      </c>
      <c r="G157" s="2">
        <v>264354349.09999999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:66" outlineLevel="2" x14ac:dyDescent="0.25">
      <c r="A158">
        <v>210</v>
      </c>
      <c r="B158" t="s">
        <v>61</v>
      </c>
      <c r="C158" s="4" t="s">
        <v>118</v>
      </c>
      <c r="D158" t="s">
        <v>119</v>
      </c>
      <c r="E158" s="3">
        <v>60330798</v>
      </c>
      <c r="F158" t="s">
        <v>121</v>
      </c>
      <c r="G158" s="2">
        <v>60000000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:66" outlineLevel="2" x14ac:dyDescent="0.25">
      <c r="A159">
        <v>210</v>
      </c>
      <c r="B159" t="s">
        <v>61</v>
      </c>
      <c r="C159" s="4" t="s">
        <v>118</v>
      </c>
      <c r="D159" t="s">
        <v>119</v>
      </c>
      <c r="E159" s="3">
        <v>61210717</v>
      </c>
      <c r="F159" t="s">
        <v>122</v>
      </c>
      <c r="G159" s="2">
        <v>794799434.86000001</v>
      </c>
      <c r="H159" s="2">
        <v>13245933.470000001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:66" outlineLevel="2" x14ac:dyDescent="0.25">
      <c r="A160">
        <v>210</v>
      </c>
      <c r="B160" t="s">
        <v>61</v>
      </c>
      <c r="C160" s="4" t="s">
        <v>118</v>
      </c>
      <c r="D160" t="s">
        <v>119</v>
      </c>
      <c r="E160" s="3">
        <v>61220798</v>
      </c>
      <c r="F160" t="s">
        <v>123</v>
      </c>
      <c r="G160" s="2">
        <v>0</v>
      </c>
      <c r="H160" s="2"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:66" outlineLevel="1" x14ac:dyDescent="0.25">
      <c r="C161" s="9" t="s">
        <v>349</v>
      </c>
      <c r="G161" s="2">
        <f>SUBTOTAL(9,G157:G160)</f>
        <v>1119153783.96</v>
      </c>
      <c r="H161" s="2">
        <f>SUBTOTAL(9,H157:H160)</f>
        <v>13245933.470000001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:66" outlineLevel="2" x14ac:dyDescent="0.25">
      <c r="A162">
        <v>210</v>
      </c>
      <c r="B162" t="s">
        <v>61</v>
      </c>
      <c r="C162" s="4" t="s">
        <v>124</v>
      </c>
      <c r="D162" t="s">
        <v>125</v>
      </c>
      <c r="E162" s="3">
        <v>60379917</v>
      </c>
      <c r="F162" t="s">
        <v>126</v>
      </c>
      <c r="G162" s="2">
        <v>235172702.95999998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:66" outlineLevel="2" x14ac:dyDescent="0.25">
      <c r="A163">
        <v>210</v>
      </c>
      <c r="B163" t="s">
        <v>61</v>
      </c>
      <c r="C163" s="4" t="s">
        <v>124</v>
      </c>
      <c r="D163" t="s">
        <v>125</v>
      </c>
      <c r="E163" s="3">
        <v>61219927</v>
      </c>
      <c r="F163" t="s">
        <v>126</v>
      </c>
      <c r="G163" s="2">
        <v>1652420.96</v>
      </c>
      <c r="H163" s="2">
        <v>16836.080000000002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:66" outlineLevel="1" x14ac:dyDescent="0.25">
      <c r="C164" s="9" t="s">
        <v>350</v>
      </c>
      <c r="G164" s="2">
        <f>SUBTOTAL(9,G162:G163)</f>
        <v>236825123.91999999</v>
      </c>
      <c r="H164" s="2">
        <f>SUBTOTAL(9,H162:H163)</f>
        <v>16836.080000000002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:66" outlineLevel="2" x14ac:dyDescent="0.25">
      <c r="A165">
        <v>210</v>
      </c>
      <c r="B165" t="s">
        <v>61</v>
      </c>
      <c r="C165" s="4" t="s">
        <v>127</v>
      </c>
      <c r="D165" t="s">
        <v>128</v>
      </c>
      <c r="E165" s="3">
        <v>61259937</v>
      </c>
      <c r="F165" t="s">
        <v>89</v>
      </c>
      <c r="G165" s="2">
        <v>70592507.329999998</v>
      </c>
      <c r="H165" s="2">
        <v>34351307.649999999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:66" outlineLevel="1" x14ac:dyDescent="0.25">
      <c r="C166" s="9" t="s">
        <v>351</v>
      </c>
      <c r="G166" s="2">
        <f>SUBTOTAL(9,G165:G165)</f>
        <v>70592507.329999998</v>
      </c>
      <c r="H166" s="2">
        <f>SUBTOTAL(9,H165:H165)</f>
        <v>34351307.649999999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:66" outlineLevel="2" x14ac:dyDescent="0.25">
      <c r="A167">
        <v>210</v>
      </c>
      <c r="B167" t="s">
        <v>61</v>
      </c>
      <c r="C167" s="4" t="s">
        <v>129</v>
      </c>
      <c r="D167" t="s">
        <v>130</v>
      </c>
      <c r="E167" s="3">
        <v>60339902</v>
      </c>
      <c r="F167" t="s">
        <v>88</v>
      </c>
      <c r="G167" s="2">
        <v>3817983.3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:66" outlineLevel="2" x14ac:dyDescent="0.25">
      <c r="A168">
        <v>210</v>
      </c>
      <c r="B168" t="s">
        <v>61</v>
      </c>
      <c r="C168" s="4" t="s">
        <v>129</v>
      </c>
      <c r="D168" t="s">
        <v>130</v>
      </c>
      <c r="E168" s="3">
        <v>60339903</v>
      </c>
      <c r="F168" t="s">
        <v>131</v>
      </c>
      <c r="G168" s="2">
        <v>30000000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:66" outlineLevel="2" x14ac:dyDescent="0.25">
      <c r="A169">
        <v>210</v>
      </c>
      <c r="B169" t="s">
        <v>61</v>
      </c>
      <c r="C169" s="4" t="s">
        <v>129</v>
      </c>
      <c r="D169" t="s">
        <v>130</v>
      </c>
      <c r="E169" s="3">
        <v>60339912</v>
      </c>
      <c r="F169" t="s">
        <v>88</v>
      </c>
      <c r="G169" s="2">
        <v>5861707.5199999996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:66" outlineLevel="2" x14ac:dyDescent="0.25">
      <c r="A170">
        <v>210</v>
      </c>
      <c r="B170" t="s">
        <v>61</v>
      </c>
      <c r="C170" s="4" t="s">
        <v>129</v>
      </c>
      <c r="D170" t="s">
        <v>130</v>
      </c>
      <c r="E170" s="3">
        <v>60339917</v>
      </c>
      <c r="F170" t="s">
        <v>113</v>
      </c>
      <c r="G170" s="2">
        <v>751947867.24000001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:66" outlineLevel="2" x14ac:dyDescent="0.25">
      <c r="A171">
        <v>210</v>
      </c>
      <c r="B171" t="s">
        <v>61</v>
      </c>
      <c r="C171" s="4" t="s">
        <v>129</v>
      </c>
      <c r="D171" t="s">
        <v>130</v>
      </c>
      <c r="E171" s="3">
        <v>60339918</v>
      </c>
      <c r="F171" t="s">
        <v>448</v>
      </c>
      <c r="G171" s="2">
        <v>2500000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:66" outlineLevel="2" x14ac:dyDescent="0.25">
      <c r="A172">
        <v>210</v>
      </c>
      <c r="B172" t="s">
        <v>61</v>
      </c>
      <c r="C172" s="4" t="s">
        <v>129</v>
      </c>
      <c r="D172" t="s">
        <v>130</v>
      </c>
      <c r="E172" s="3">
        <v>60339960</v>
      </c>
      <c r="F172" t="s">
        <v>449</v>
      </c>
      <c r="G172" s="2">
        <v>872791.68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:66" outlineLevel="2" x14ac:dyDescent="0.25">
      <c r="A173">
        <v>210</v>
      </c>
      <c r="B173" t="s">
        <v>61</v>
      </c>
      <c r="C173" s="4" t="s">
        <v>129</v>
      </c>
      <c r="D173" t="s">
        <v>130</v>
      </c>
      <c r="E173" s="3">
        <v>60339969</v>
      </c>
      <c r="F173" t="s">
        <v>90</v>
      </c>
      <c r="G173" s="2">
        <v>253353553.46000001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:66" outlineLevel="2" x14ac:dyDescent="0.25">
      <c r="A174">
        <v>210</v>
      </c>
      <c r="B174" t="s">
        <v>61</v>
      </c>
      <c r="C174" s="4" t="s">
        <v>129</v>
      </c>
      <c r="D174" t="s">
        <v>130</v>
      </c>
      <c r="E174" s="3">
        <v>60359937</v>
      </c>
      <c r="F174" t="s">
        <v>132</v>
      </c>
      <c r="G174" s="2"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:66" outlineLevel="2" x14ac:dyDescent="0.25">
      <c r="A175">
        <v>210</v>
      </c>
      <c r="B175" t="s">
        <v>61</v>
      </c>
      <c r="C175" s="4" t="s">
        <v>129</v>
      </c>
      <c r="D175" t="s">
        <v>130</v>
      </c>
      <c r="E175" s="3">
        <v>60370018</v>
      </c>
      <c r="F175" t="s">
        <v>114</v>
      </c>
      <c r="G175" s="2">
        <v>49999997.140000001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:66" outlineLevel="2" x14ac:dyDescent="0.25">
      <c r="A176">
        <v>210</v>
      </c>
      <c r="B176" t="s">
        <v>61</v>
      </c>
      <c r="C176" s="4" t="s">
        <v>129</v>
      </c>
      <c r="D176" t="s">
        <v>130</v>
      </c>
      <c r="E176" s="3">
        <v>61219917</v>
      </c>
      <c r="F176" t="s">
        <v>113</v>
      </c>
      <c r="G176" s="2">
        <v>39490081.32</v>
      </c>
      <c r="H176" s="2">
        <v>413199.82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:66" outlineLevel="2" x14ac:dyDescent="0.25">
      <c r="A177">
        <v>210</v>
      </c>
      <c r="B177" t="s">
        <v>61</v>
      </c>
      <c r="C177" s="4" t="s">
        <v>129</v>
      </c>
      <c r="D177" t="s">
        <v>130</v>
      </c>
      <c r="E177" s="3">
        <v>61219918</v>
      </c>
      <c r="F177" t="s">
        <v>448</v>
      </c>
      <c r="G177" s="2">
        <v>0</v>
      </c>
      <c r="H177" s="2">
        <v>7500000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:66" outlineLevel="2" x14ac:dyDescent="0.25">
      <c r="A178">
        <v>210</v>
      </c>
      <c r="B178" t="s">
        <v>61</v>
      </c>
      <c r="C178" s="4" t="s">
        <v>129</v>
      </c>
      <c r="D178" t="s">
        <v>130</v>
      </c>
      <c r="E178" s="3">
        <v>61219960</v>
      </c>
      <c r="F178" t="s">
        <v>449</v>
      </c>
      <c r="G178" s="2">
        <v>0</v>
      </c>
      <c r="H178" s="2">
        <v>34127208.32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:66" outlineLevel="2" x14ac:dyDescent="0.25">
      <c r="A179">
        <v>210</v>
      </c>
      <c r="B179" t="s">
        <v>61</v>
      </c>
      <c r="C179" s="4" t="s">
        <v>129</v>
      </c>
      <c r="D179" t="s">
        <v>130</v>
      </c>
      <c r="E179" s="3">
        <v>61219969</v>
      </c>
      <c r="F179" t="s">
        <v>90</v>
      </c>
      <c r="G179" s="2">
        <v>17516126.02</v>
      </c>
      <c r="H179" s="2">
        <v>35324032.369999997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:66" outlineLevel="1" x14ac:dyDescent="0.25">
      <c r="C180" s="9" t="s">
        <v>352</v>
      </c>
      <c r="G180" s="2">
        <f>SUBTOTAL(9,G167:G179)</f>
        <v>1155360107.6799998</v>
      </c>
      <c r="H180" s="2">
        <f>SUBTOTAL(9,H167:H179)</f>
        <v>77364440.50999999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:66" outlineLevel="2" x14ac:dyDescent="0.25">
      <c r="A181">
        <v>210</v>
      </c>
      <c r="B181" t="s">
        <v>61</v>
      </c>
      <c r="C181" s="4" t="s">
        <v>133</v>
      </c>
      <c r="D181" t="s">
        <v>134</v>
      </c>
      <c r="E181" s="3">
        <v>61219920</v>
      </c>
      <c r="F181" t="s">
        <v>135</v>
      </c>
      <c r="G181" s="2">
        <v>0</v>
      </c>
      <c r="H181" s="2">
        <v>2000000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:66" outlineLevel="2" x14ac:dyDescent="0.25">
      <c r="A182">
        <v>210</v>
      </c>
      <c r="B182" t="s">
        <v>61</v>
      </c>
      <c r="C182" s="4" t="s">
        <v>133</v>
      </c>
      <c r="D182" t="s">
        <v>134</v>
      </c>
      <c r="E182" s="3">
        <v>61219929</v>
      </c>
      <c r="F182" t="s">
        <v>136</v>
      </c>
      <c r="G182" s="2">
        <v>14970163.540000001</v>
      </c>
      <c r="H182" s="2">
        <v>29836.46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:66" outlineLevel="2" x14ac:dyDescent="0.25">
      <c r="A183">
        <v>210</v>
      </c>
      <c r="B183" t="s">
        <v>61</v>
      </c>
      <c r="C183" s="4" t="s">
        <v>133</v>
      </c>
      <c r="D183" t="s">
        <v>134</v>
      </c>
      <c r="E183" s="3">
        <v>61219964</v>
      </c>
      <c r="F183" t="s">
        <v>450</v>
      </c>
      <c r="G183" s="2">
        <v>66237.42</v>
      </c>
      <c r="H183" s="2">
        <v>2933762.58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:66" outlineLevel="2" x14ac:dyDescent="0.25">
      <c r="A184">
        <v>210</v>
      </c>
      <c r="B184" t="s">
        <v>61</v>
      </c>
      <c r="C184" s="4" t="s">
        <v>133</v>
      </c>
      <c r="D184" t="s">
        <v>134</v>
      </c>
      <c r="E184" s="3">
        <v>61219965</v>
      </c>
      <c r="F184" t="s">
        <v>137</v>
      </c>
      <c r="G184" s="2">
        <v>4800034.76</v>
      </c>
      <c r="H184" s="2">
        <v>199965.24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outlineLevel="1" x14ac:dyDescent="0.25">
      <c r="C185" s="9" t="s">
        <v>353</v>
      </c>
      <c r="G185" s="2">
        <f>SUBTOTAL(9,G181:G184)</f>
        <v>19836435.719999999</v>
      </c>
      <c r="H185" s="2">
        <f>SUBTOTAL(9,H181:H184)</f>
        <v>5163564.28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:66" outlineLevel="2" x14ac:dyDescent="0.25">
      <c r="A186">
        <v>210</v>
      </c>
      <c r="B186" t="s">
        <v>61</v>
      </c>
      <c r="C186" s="4" t="s">
        <v>138</v>
      </c>
      <c r="D186" t="s">
        <v>139</v>
      </c>
      <c r="E186" s="3">
        <v>66229606</v>
      </c>
      <c r="F186" t="s">
        <v>140</v>
      </c>
      <c r="G186" s="2">
        <v>8825060.5600000005</v>
      </c>
      <c r="H186" s="2">
        <v>674939.44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:66" outlineLevel="2" x14ac:dyDescent="0.25">
      <c r="A187">
        <v>210</v>
      </c>
      <c r="B187" t="s">
        <v>61</v>
      </c>
      <c r="C187" s="4" t="s">
        <v>138</v>
      </c>
      <c r="D187" t="s">
        <v>139</v>
      </c>
      <c r="E187" s="3">
        <v>66229905</v>
      </c>
      <c r="F187" t="s">
        <v>141</v>
      </c>
      <c r="G187" s="2">
        <v>12315280.91</v>
      </c>
      <c r="H187" s="2">
        <v>54719.09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:66" outlineLevel="2" x14ac:dyDescent="0.25">
      <c r="A188">
        <v>210</v>
      </c>
      <c r="B188" t="s">
        <v>61</v>
      </c>
      <c r="C188" s="4" t="s">
        <v>138</v>
      </c>
      <c r="D188" t="s">
        <v>139</v>
      </c>
      <c r="E188" s="3">
        <v>66229957</v>
      </c>
      <c r="F188" t="s">
        <v>142</v>
      </c>
      <c r="G188" s="2">
        <v>9399637.1499999985</v>
      </c>
      <c r="H188" s="2">
        <v>600362.85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:66" outlineLevel="1" x14ac:dyDescent="0.25">
      <c r="C189" s="9" t="s">
        <v>354</v>
      </c>
      <c r="G189" s="2">
        <f>SUBTOTAL(9,G186:G188)</f>
        <v>30539978.619999997</v>
      </c>
      <c r="H189" s="2">
        <f>SUBTOTAL(9,H186:H188)</f>
        <v>1330021.3799999999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:66" outlineLevel="2" x14ac:dyDescent="0.25">
      <c r="A190">
        <v>210</v>
      </c>
      <c r="B190" t="s">
        <v>61</v>
      </c>
      <c r="C190" s="4" t="s">
        <v>143</v>
      </c>
      <c r="D190" t="s">
        <v>144</v>
      </c>
      <c r="E190" s="3">
        <v>68209980</v>
      </c>
      <c r="F190" t="s">
        <v>145</v>
      </c>
      <c r="G190" s="2">
        <v>38277840.979999997</v>
      </c>
      <c r="H190" s="2">
        <v>3925359.02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:66" outlineLevel="1" x14ac:dyDescent="0.25">
      <c r="C191" s="9" t="s">
        <v>355</v>
      </c>
      <c r="G191" s="2">
        <f>SUBTOTAL(9,G190:G190)</f>
        <v>38277840.979999997</v>
      </c>
      <c r="H191" s="2">
        <f>SUBTOTAL(9,H190:H190)</f>
        <v>3925359.02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:66" outlineLevel="2" x14ac:dyDescent="0.25">
      <c r="A192">
        <v>210</v>
      </c>
      <c r="B192" t="s">
        <v>61</v>
      </c>
      <c r="C192" s="4" t="s">
        <v>146</v>
      </c>
      <c r="D192" t="s">
        <v>147</v>
      </c>
      <c r="E192" s="3">
        <v>61210417</v>
      </c>
      <c r="F192" t="s">
        <v>126</v>
      </c>
      <c r="G192" s="2">
        <v>795137662.19000006</v>
      </c>
      <c r="H192" s="2">
        <v>16137295.98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outlineLevel="2" x14ac:dyDescent="0.25">
      <c r="A193">
        <v>210</v>
      </c>
      <c r="B193" t="s">
        <v>61</v>
      </c>
      <c r="C193" s="4" t="s">
        <v>146</v>
      </c>
      <c r="D193" t="s">
        <v>147</v>
      </c>
      <c r="E193" s="3">
        <v>66200418</v>
      </c>
      <c r="F193" t="s">
        <v>148</v>
      </c>
      <c r="G193" s="2">
        <v>0</v>
      </c>
      <c r="H193" s="2">
        <v>7000000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outlineLevel="1" x14ac:dyDescent="0.25">
      <c r="C194" s="9" t="s">
        <v>356</v>
      </c>
      <c r="G194" s="2">
        <f>SUBTOTAL(9,G192:G193)</f>
        <v>795137662.19000006</v>
      </c>
      <c r="H194" s="2">
        <f>SUBTOTAL(9,H192:H193)</f>
        <v>23137295.98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outlineLevel="2" x14ac:dyDescent="0.25">
      <c r="A195">
        <v>210</v>
      </c>
      <c r="B195" t="s">
        <v>61</v>
      </c>
      <c r="C195" s="4" t="s">
        <v>149</v>
      </c>
      <c r="D195" t="s">
        <v>150</v>
      </c>
      <c r="E195" s="3">
        <v>60330428</v>
      </c>
      <c r="F195" t="s">
        <v>151</v>
      </c>
      <c r="G195" s="2">
        <v>2575226.48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outlineLevel="2" x14ac:dyDescent="0.25">
      <c r="A196">
        <v>210</v>
      </c>
      <c r="B196" t="s">
        <v>61</v>
      </c>
      <c r="C196" s="4" t="s">
        <v>149</v>
      </c>
      <c r="D196" t="s">
        <v>150</v>
      </c>
      <c r="E196" s="3">
        <v>61220498</v>
      </c>
      <c r="F196" t="s">
        <v>152</v>
      </c>
      <c r="G196" s="2">
        <v>448326919.5</v>
      </c>
      <c r="H196" s="2">
        <v>1673080.5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outlineLevel="2" x14ac:dyDescent="0.25">
      <c r="A197">
        <v>210</v>
      </c>
      <c r="B197" t="s">
        <v>61</v>
      </c>
      <c r="C197" s="4" t="s">
        <v>149</v>
      </c>
      <c r="D197" t="s">
        <v>150</v>
      </c>
      <c r="E197" s="3">
        <v>61230499</v>
      </c>
      <c r="F197" t="s">
        <v>452</v>
      </c>
      <c r="G197" s="2">
        <v>15001040.530000001</v>
      </c>
      <c r="H197" s="2"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outlineLevel="2" x14ac:dyDescent="0.25">
      <c r="A198">
        <v>210</v>
      </c>
      <c r="B198" t="s">
        <v>61</v>
      </c>
      <c r="C198" s="4" t="s">
        <v>149</v>
      </c>
      <c r="D198" t="s">
        <v>150</v>
      </c>
      <c r="E198" s="3">
        <v>61240428</v>
      </c>
      <c r="F198" t="s">
        <v>153</v>
      </c>
      <c r="G198" s="2">
        <v>603782.26</v>
      </c>
      <c r="H198" s="2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outlineLevel="2" x14ac:dyDescent="0.25">
      <c r="A199">
        <v>210</v>
      </c>
      <c r="B199" t="s">
        <v>61</v>
      </c>
      <c r="C199" s="4" t="s">
        <v>149</v>
      </c>
      <c r="D199" t="s">
        <v>150</v>
      </c>
      <c r="E199" s="3">
        <v>70028010</v>
      </c>
      <c r="F199" t="s">
        <v>151</v>
      </c>
      <c r="G199" s="2">
        <v>243651.55</v>
      </c>
      <c r="H199" s="2">
        <v>177339.71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outlineLevel="2" x14ac:dyDescent="0.25">
      <c r="A200">
        <v>210</v>
      </c>
      <c r="B200" t="s">
        <v>61</v>
      </c>
      <c r="C200" s="4" t="s">
        <v>149</v>
      </c>
      <c r="D200" t="s">
        <v>150</v>
      </c>
      <c r="E200" s="3">
        <v>70028015</v>
      </c>
      <c r="F200" t="s">
        <v>451</v>
      </c>
      <c r="G200" s="2">
        <v>12906852.02</v>
      </c>
      <c r="H200" s="2">
        <v>1865079.86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outlineLevel="1" x14ac:dyDescent="0.25">
      <c r="C201" s="9" t="s">
        <v>357</v>
      </c>
      <c r="G201" s="2">
        <f>SUBTOTAL(9,G195:G200)</f>
        <v>479657472.33999997</v>
      </c>
      <c r="H201" s="2">
        <f>SUBTOTAL(9,H195:H200)</f>
        <v>3715500.0700000003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outlineLevel="2" x14ac:dyDescent="0.25">
      <c r="A202">
        <v>210</v>
      </c>
      <c r="B202" t="s">
        <v>61</v>
      </c>
      <c r="C202" s="4" t="s">
        <v>154</v>
      </c>
      <c r="D202" t="s">
        <v>155</v>
      </c>
      <c r="E202" s="3">
        <v>61210462</v>
      </c>
      <c r="F202" t="s">
        <v>156</v>
      </c>
      <c r="G202" s="2">
        <v>7492207.0599999996</v>
      </c>
      <c r="H202" s="2">
        <v>7792.94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outlineLevel="2" x14ac:dyDescent="0.25">
      <c r="A203">
        <v>210</v>
      </c>
      <c r="B203" t="s">
        <v>61</v>
      </c>
      <c r="C203" s="4" t="s">
        <v>154</v>
      </c>
      <c r="D203" t="s">
        <v>155</v>
      </c>
      <c r="E203" s="3">
        <v>61210464</v>
      </c>
      <c r="F203" t="s">
        <v>157</v>
      </c>
      <c r="G203" s="2">
        <v>0</v>
      </c>
      <c r="H203" s="2">
        <v>3000000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outlineLevel="1" x14ac:dyDescent="0.25">
      <c r="C204" s="9" t="s">
        <v>358</v>
      </c>
      <c r="G204" s="2">
        <f>SUBTOTAL(9,G202:G203)</f>
        <v>7492207.0599999996</v>
      </c>
      <c r="H204" s="2">
        <f>SUBTOTAL(9,H202:H203)</f>
        <v>3007792.94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outlineLevel="2" x14ac:dyDescent="0.25">
      <c r="A205">
        <v>210</v>
      </c>
      <c r="B205" t="s">
        <v>61</v>
      </c>
      <c r="C205" s="4" t="s">
        <v>158</v>
      </c>
      <c r="D205" t="s">
        <v>159</v>
      </c>
      <c r="E205" s="3">
        <v>60010405</v>
      </c>
      <c r="F205" t="s">
        <v>160</v>
      </c>
      <c r="G205" s="2">
        <v>21576750.379999999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outlineLevel="2" x14ac:dyDescent="0.25">
      <c r="A206">
        <v>210</v>
      </c>
      <c r="B206" t="s">
        <v>61</v>
      </c>
      <c r="C206" s="4" t="s">
        <v>158</v>
      </c>
      <c r="D206" t="s">
        <v>159</v>
      </c>
      <c r="E206" s="3">
        <v>66220405</v>
      </c>
      <c r="F206" t="s">
        <v>161</v>
      </c>
      <c r="G206" s="2">
        <v>1898150.15</v>
      </c>
      <c r="H206" s="2">
        <v>25099.47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outlineLevel="1" x14ac:dyDescent="0.25">
      <c r="C207" s="9" t="s">
        <v>359</v>
      </c>
      <c r="G207" s="2">
        <f>SUBTOTAL(9,G205:G206)</f>
        <v>23474900.529999997</v>
      </c>
      <c r="H207" s="2">
        <f>SUBTOTAL(9,H205:H206)</f>
        <v>25099.47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outlineLevel="2" x14ac:dyDescent="0.25">
      <c r="A208">
        <v>210</v>
      </c>
      <c r="B208" t="s">
        <v>61</v>
      </c>
      <c r="C208" s="4" t="s">
        <v>162</v>
      </c>
      <c r="D208" t="s">
        <v>163</v>
      </c>
      <c r="E208" s="3">
        <v>60010445</v>
      </c>
      <c r="F208" t="s">
        <v>164</v>
      </c>
      <c r="G208" s="2">
        <v>7448304.3399999999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outlineLevel="2" x14ac:dyDescent="0.25">
      <c r="A209">
        <v>210</v>
      </c>
      <c r="B209" t="s">
        <v>61</v>
      </c>
      <c r="C209" s="4" t="s">
        <v>162</v>
      </c>
      <c r="D209" t="s">
        <v>163</v>
      </c>
      <c r="E209" s="3">
        <v>66220455</v>
      </c>
      <c r="F209" t="s">
        <v>165</v>
      </c>
      <c r="G209" s="2">
        <v>551695.17000000004</v>
      </c>
      <c r="H209" s="2">
        <v>0.49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outlineLevel="1" x14ac:dyDescent="0.25">
      <c r="C210" s="9" t="s">
        <v>360</v>
      </c>
      <c r="G210" s="2">
        <f>SUBTOTAL(9,G208:G209)</f>
        <v>7999999.5099999998</v>
      </c>
      <c r="H210" s="2">
        <f>SUBTOTAL(9,H208:H209)</f>
        <v>0.49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outlineLevel="2" x14ac:dyDescent="0.25">
      <c r="A211">
        <v>210</v>
      </c>
      <c r="B211" t="s">
        <v>61</v>
      </c>
      <c r="C211" s="4" t="s">
        <v>166</v>
      </c>
      <c r="D211" t="s">
        <v>167</v>
      </c>
      <c r="E211" s="3">
        <v>61210817</v>
      </c>
      <c r="F211" t="s">
        <v>168</v>
      </c>
      <c r="G211" s="2">
        <v>417862282.62</v>
      </c>
      <c r="H211" s="2">
        <v>9806505.6899999995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outlineLevel="2" x14ac:dyDescent="0.25">
      <c r="A212">
        <v>210</v>
      </c>
      <c r="B212" t="s">
        <v>61</v>
      </c>
      <c r="C212" s="4" t="s">
        <v>166</v>
      </c>
      <c r="D212" t="s">
        <v>167</v>
      </c>
      <c r="E212" s="3">
        <v>61210837</v>
      </c>
      <c r="F212" t="s">
        <v>169</v>
      </c>
      <c r="G212" s="2">
        <v>1159688.9300000002</v>
      </c>
      <c r="H212" s="2">
        <v>240311.07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outlineLevel="1" x14ac:dyDescent="0.25">
      <c r="C213" s="9" t="s">
        <v>361</v>
      </c>
      <c r="G213" s="2">
        <f>SUBTOTAL(9,G211:G212)</f>
        <v>419021971.55000001</v>
      </c>
      <c r="H213" s="2">
        <f>SUBTOTAL(9,H211:H212)</f>
        <v>10046816.76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outlineLevel="2" x14ac:dyDescent="0.25">
      <c r="A214">
        <v>210</v>
      </c>
      <c r="B214" t="s">
        <v>61</v>
      </c>
      <c r="C214" s="4" t="s">
        <v>170</v>
      </c>
      <c r="D214" t="s">
        <v>171</v>
      </c>
      <c r="E214" s="3">
        <v>61220867</v>
      </c>
      <c r="F214" t="s">
        <v>173</v>
      </c>
      <c r="G214" s="2">
        <v>147301399.03999999</v>
      </c>
      <c r="H214" s="2">
        <v>2698600.96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outlineLevel="2" x14ac:dyDescent="0.25">
      <c r="A215">
        <v>210</v>
      </c>
      <c r="B215" t="s">
        <v>61</v>
      </c>
      <c r="C215" s="4" t="s">
        <v>170</v>
      </c>
      <c r="D215" t="s">
        <v>171</v>
      </c>
      <c r="E215" s="3">
        <v>61240887</v>
      </c>
      <c r="F215" t="s">
        <v>174</v>
      </c>
      <c r="G215" s="2">
        <v>4059362.82</v>
      </c>
      <c r="H215" s="2"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outlineLevel="2" x14ac:dyDescent="0.25">
      <c r="A216">
        <v>210</v>
      </c>
      <c r="B216" t="s">
        <v>61</v>
      </c>
      <c r="C216" s="4" t="s">
        <v>170</v>
      </c>
      <c r="D216" t="s">
        <v>171</v>
      </c>
      <c r="E216" s="3">
        <v>70028030</v>
      </c>
      <c r="F216" t="s">
        <v>172</v>
      </c>
      <c r="G216" s="2">
        <v>2263845.9500000002</v>
      </c>
      <c r="H216" s="2">
        <v>706472.64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outlineLevel="2" x14ac:dyDescent="0.25">
      <c r="A217">
        <v>210</v>
      </c>
      <c r="B217" t="s">
        <v>61</v>
      </c>
      <c r="C217" s="4" t="s">
        <v>170</v>
      </c>
      <c r="D217" t="s">
        <v>171</v>
      </c>
      <c r="E217" s="3">
        <v>70028040</v>
      </c>
      <c r="F217" t="s">
        <v>172</v>
      </c>
      <c r="G217" s="2">
        <v>0</v>
      </c>
      <c r="H217" s="2"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outlineLevel="1" x14ac:dyDescent="0.25">
      <c r="C218" s="9" t="s">
        <v>362</v>
      </c>
      <c r="G218" s="2">
        <f>SUBTOTAL(9,G214:G217)</f>
        <v>153624607.80999997</v>
      </c>
      <c r="H218" s="2">
        <f>SUBTOTAL(9,H214:H217)</f>
        <v>3405073.6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s="5" customFormat="1" outlineLevel="2" x14ac:dyDescent="0.25">
      <c r="A219" s="5">
        <v>210</v>
      </c>
      <c r="B219" s="5" t="s">
        <v>61</v>
      </c>
      <c r="C219" s="6" t="s">
        <v>175</v>
      </c>
      <c r="D219" s="5" t="s">
        <v>176</v>
      </c>
      <c r="E219" s="7">
        <v>66200804</v>
      </c>
      <c r="F219" s="5" t="s">
        <v>177</v>
      </c>
      <c r="G219" s="8">
        <v>17802477.330000002</v>
      </c>
      <c r="H219" s="8">
        <v>131920.06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</row>
    <row r="220" spans="1:66" s="5" customFormat="1" outlineLevel="2" x14ac:dyDescent="0.25">
      <c r="A220" s="5">
        <v>210</v>
      </c>
      <c r="B220" s="5" t="s">
        <v>61</v>
      </c>
      <c r="C220" s="6" t="s">
        <v>175</v>
      </c>
      <c r="D220" s="5" t="s">
        <v>176</v>
      </c>
      <c r="E220" s="7">
        <v>66200805</v>
      </c>
      <c r="F220" s="5" t="s">
        <v>178</v>
      </c>
      <c r="G220" s="8">
        <v>351267.3</v>
      </c>
      <c r="H220" s="8">
        <v>4648732.7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</row>
    <row r="221" spans="1:66" s="5" customFormat="1" outlineLevel="2" x14ac:dyDescent="0.25">
      <c r="A221" s="5">
        <v>210</v>
      </c>
      <c r="B221" s="5" t="s">
        <v>61</v>
      </c>
      <c r="C221" s="6" t="s">
        <v>175</v>
      </c>
      <c r="D221" s="5" t="s">
        <v>176</v>
      </c>
      <c r="E221" s="7">
        <v>66220801</v>
      </c>
      <c r="F221" s="5" t="s">
        <v>179</v>
      </c>
      <c r="G221" s="8">
        <v>7941170.2000000002</v>
      </c>
      <c r="H221" s="8">
        <v>58829.8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</row>
    <row r="222" spans="1:66" s="5" customFormat="1" outlineLevel="2" x14ac:dyDescent="0.25">
      <c r="A222" s="5">
        <v>210</v>
      </c>
      <c r="B222" s="5" t="s">
        <v>61</v>
      </c>
      <c r="C222" s="6" t="s">
        <v>175</v>
      </c>
      <c r="D222" s="5" t="s">
        <v>176</v>
      </c>
      <c r="E222" s="7">
        <v>66220802</v>
      </c>
      <c r="F222" s="5" t="s">
        <v>165</v>
      </c>
      <c r="G222" s="8">
        <v>2950521.77</v>
      </c>
      <c r="H222" s="8">
        <v>49478.23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</row>
    <row r="223" spans="1:66" s="5" customFormat="1" outlineLevel="1" x14ac:dyDescent="0.25">
      <c r="C223" s="10" t="s">
        <v>363</v>
      </c>
      <c r="E223" s="7"/>
      <c r="G223" s="8">
        <f>SUBTOTAL(9,G219:G222)</f>
        <v>29045436.600000001</v>
      </c>
      <c r="H223" s="8">
        <f>SUBTOTAL(9,H219:H222)</f>
        <v>4888960.79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</row>
    <row r="224" spans="1:66" outlineLevel="2" x14ac:dyDescent="0.25">
      <c r="A224">
        <v>210</v>
      </c>
      <c r="B224" t="s">
        <v>61</v>
      </c>
      <c r="C224" s="4" t="s">
        <v>180</v>
      </c>
      <c r="D224" t="s">
        <v>181</v>
      </c>
      <c r="E224" s="3">
        <v>66210813</v>
      </c>
      <c r="F224" t="s">
        <v>182</v>
      </c>
      <c r="G224" s="2">
        <v>0</v>
      </c>
      <c r="H224" s="2">
        <v>8000000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outlineLevel="2" x14ac:dyDescent="0.25">
      <c r="A225">
        <v>210</v>
      </c>
      <c r="B225" t="s">
        <v>61</v>
      </c>
      <c r="C225" s="4" t="s">
        <v>180</v>
      </c>
      <c r="D225" t="s">
        <v>181</v>
      </c>
      <c r="E225" s="3">
        <v>67200812</v>
      </c>
      <c r="F225" t="s">
        <v>183</v>
      </c>
      <c r="G225" s="2">
        <v>249569523.53</v>
      </c>
      <c r="H225" s="2">
        <v>450430476.47000003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outlineLevel="1" x14ac:dyDescent="0.25">
      <c r="C226" s="9" t="s">
        <v>364</v>
      </c>
      <c r="G226" s="2">
        <f>SUBTOTAL(9,G224:G225)</f>
        <v>249569523.53</v>
      </c>
      <c r="H226" s="2">
        <f>SUBTOTAL(9,H224:H225)</f>
        <v>458430476.47000003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outlineLevel="2" x14ac:dyDescent="0.25">
      <c r="A227">
        <v>210</v>
      </c>
      <c r="B227" t="s">
        <v>61</v>
      </c>
      <c r="C227" s="4" t="s">
        <v>184</v>
      </c>
      <c r="D227" t="s">
        <v>185</v>
      </c>
      <c r="E227" s="3">
        <v>28900800</v>
      </c>
      <c r="F227" t="s">
        <v>186</v>
      </c>
      <c r="G227" s="2">
        <v>60112924.659999996</v>
      </c>
      <c r="H227" s="2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outlineLevel="2" x14ac:dyDescent="0.25">
      <c r="A228">
        <v>210</v>
      </c>
      <c r="B228" t="s">
        <v>61</v>
      </c>
      <c r="C228" s="4" t="s">
        <v>184</v>
      </c>
      <c r="D228" t="s">
        <v>185</v>
      </c>
      <c r="E228" s="3">
        <v>60330800</v>
      </c>
      <c r="F228" t="s">
        <v>187</v>
      </c>
      <c r="G228" s="2">
        <v>93096714.019999996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outlineLevel="2" x14ac:dyDescent="0.25">
      <c r="A229">
        <v>210</v>
      </c>
      <c r="B229" t="s">
        <v>61</v>
      </c>
      <c r="C229" s="4" t="s">
        <v>184</v>
      </c>
      <c r="D229" t="s">
        <v>185</v>
      </c>
      <c r="E229" s="3">
        <v>61210800</v>
      </c>
      <c r="F229" t="s">
        <v>188</v>
      </c>
      <c r="G229" s="2">
        <v>5595606227.4799995</v>
      </c>
      <c r="H229" s="2">
        <v>33019689.399999999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outlineLevel="2" x14ac:dyDescent="0.25">
      <c r="A230">
        <v>210</v>
      </c>
      <c r="B230" t="s">
        <v>61</v>
      </c>
      <c r="C230" s="4" t="s">
        <v>184</v>
      </c>
      <c r="D230" t="s">
        <v>185</v>
      </c>
      <c r="E230" s="3">
        <v>61210810</v>
      </c>
      <c r="F230" t="s">
        <v>189</v>
      </c>
      <c r="G230" s="2">
        <v>0</v>
      </c>
      <c r="H230" s="2"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outlineLevel="1" x14ac:dyDescent="0.25">
      <c r="C231" s="9" t="s">
        <v>365</v>
      </c>
      <c r="G231" s="2">
        <f>SUBTOTAL(9,G227:G230)</f>
        <v>5748815866.1599998</v>
      </c>
      <c r="H231" s="2">
        <f>SUBTOTAL(9,H227:H230)</f>
        <v>33019689.399999999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outlineLevel="2" x14ac:dyDescent="0.25">
      <c r="A232">
        <v>210</v>
      </c>
      <c r="B232" t="s">
        <v>61</v>
      </c>
      <c r="C232" s="4" t="s">
        <v>190</v>
      </c>
      <c r="D232" t="s">
        <v>191</v>
      </c>
      <c r="E232" s="3">
        <v>60350837</v>
      </c>
      <c r="F232" t="s">
        <v>453</v>
      </c>
      <c r="G232" s="2">
        <v>67405.75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outlineLevel="2" x14ac:dyDescent="0.25">
      <c r="A233">
        <v>210</v>
      </c>
      <c r="B233" t="s">
        <v>61</v>
      </c>
      <c r="C233" s="4" t="s">
        <v>190</v>
      </c>
      <c r="D233" t="s">
        <v>191</v>
      </c>
      <c r="E233" s="3">
        <v>61210827</v>
      </c>
      <c r="F233" t="s">
        <v>193</v>
      </c>
      <c r="G233" s="2">
        <v>0</v>
      </c>
      <c r="H233" s="2">
        <v>7500000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outlineLevel="2" x14ac:dyDescent="0.25">
      <c r="A234">
        <v>210</v>
      </c>
      <c r="B234" t="s">
        <v>61</v>
      </c>
      <c r="C234" s="4" t="s">
        <v>190</v>
      </c>
      <c r="D234" t="s">
        <v>191</v>
      </c>
      <c r="E234" s="3">
        <v>61210838</v>
      </c>
      <c r="F234" t="s">
        <v>454</v>
      </c>
      <c r="G234" s="2">
        <v>2613394.85</v>
      </c>
      <c r="H234" s="2">
        <v>119199.4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outlineLevel="2" x14ac:dyDescent="0.25">
      <c r="A235">
        <v>210</v>
      </c>
      <c r="B235" t="s">
        <v>61</v>
      </c>
      <c r="C235" s="4" t="s">
        <v>190</v>
      </c>
      <c r="D235" t="s">
        <v>191</v>
      </c>
      <c r="E235" s="3">
        <v>61210847</v>
      </c>
      <c r="F235" t="s">
        <v>192</v>
      </c>
      <c r="G235" s="2">
        <v>1099495071.6800001</v>
      </c>
      <c r="H235" s="2">
        <f>50504928.32/2</f>
        <v>25252464.16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outlineLevel="1" x14ac:dyDescent="0.25">
      <c r="C236" s="9" t="s">
        <v>366</v>
      </c>
      <c r="G236" s="2">
        <f>SUBTOTAL(9,G232:G235)</f>
        <v>1102175872.28</v>
      </c>
      <c r="H236" s="2">
        <f>SUBTOTAL(9,H232:H235)</f>
        <v>32871663.560000002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:66" outlineLevel="2" x14ac:dyDescent="0.25">
      <c r="A237">
        <v>210</v>
      </c>
      <c r="B237" t="s">
        <v>61</v>
      </c>
      <c r="C237" s="4" t="s">
        <v>194</v>
      </c>
      <c r="D237" t="s">
        <v>195</v>
      </c>
      <c r="E237" s="3">
        <v>60350867</v>
      </c>
      <c r="F237" t="s">
        <v>196</v>
      </c>
      <c r="G237" s="2">
        <v>12023851.609999999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:66" outlineLevel="2" x14ac:dyDescent="0.25">
      <c r="A238">
        <v>210</v>
      </c>
      <c r="B238" t="s">
        <v>61</v>
      </c>
      <c r="C238" s="4" t="s">
        <v>194</v>
      </c>
      <c r="D238" t="s">
        <v>195</v>
      </c>
      <c r="E238" s="3">
        <v>61220868</v>
      </c>
      <c r="F238" t="s">
        <v>197</v>
      </c>
      <c r="G238" s="2">
        <v>292346725.13999999</v>
      </c>
      <c r="H238" s="2">
        <v>45629423.25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:66" outlineLevel="2" x14ac:dyDescent="0.25">
      <c r="A239">
        <v>210</v>
      </c>
      <c r="B239" t="s">
        <v>61</v>
      </c>
      <c r="C239" s="4" t="s">
        <v>194</v>
      </c>
      <c r="D239" t="s">
        <v>195</v>
      </c>
      <c r="E239" s="3">
        <v>61230877</v>
      </c>
      <c r="F239" t="s">
        <v>414</v>
      </c>
      <c r="G239" s="2">
        <v>49583661.060000002</v>
      </c>
      <c r="H239" s="2"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:66" outlineLevel="2" x14ac:dyDescent="0.25">
      <c r="A240">
        <v>210</v>
      </c>
      <c r="B240" t="s">
        <v>61</v>
      </c>
      <c r="C240" s="4" t="s">
        <v>194</v>
      </c>
      <c r="D240" t="s">
        <v>195</v>
      </c>
      <c r="E240" s="3">
        <v>61240888</v>
      </c>
      <c r="F240" t="s">
        <v>198</v>
      </c>
      <c r="G240" s="2">
        <v>14133100.24</v>
      </c>
      <c r="H240" s="2">
        <v>2933449.88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:66" outlineLevel="2" x14ac:dyDescent="0.25">
      <c r="A241">
        <v>210</v>
      </c>
      <c r="B241" t="s">
        <v>61</v>
      </c>
      <c r="C241" s="4" t="s">
        <v>194</v>
      </c>
      <c r="D241" t="s">
        <v>195</v>
      </c>
      <c r="E241" s="3">
        <v>70028045</v>
      </c>
      <c r="F241" t="s">
        <v>415</v>
      </c>
      <c r="G241" s="2">
        <v>22362284.27</v>
      </c>
      <c r="H241" s="2">
        <v>2845885.2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:66" outlineLevel="1" x14ac:dyDescent="0.25">
      <c r="C242" s="9" t="s">
        <v>367</v>
      </c>
      <c r="G242" s="2">
        <f>SUBTOTAL(9,G237:G241)</f>
        <v>390449622.31999999</v>
      </c>
      <c r="H242" s="2">
        <f>SUBTOTAL(9,H237:H241)</f>
        <v>51408758.330000006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:66" outlineLevel="2" x14ac:dyDescent="0.25">
      <c r="A243">
        <v>210</v>
      </c>
      <c r="B243" t="s">
        <v>61</v>
      </c>
      <c r="C243" s="4" t="s">
        <v>199</v>
      </c>
      <c r="D243" t="s">
        <v>200</v>
      </c>
      <c r="E243" s="3">
        <v>60010817</v>
      </c>
      <c r="F243" t="s">
        <v>455</v>
      </c>
      <c r="G243" s="2">
        <v>49519117.670000002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:66" outlineLevel="2" x14ac:dyDescent="0.25">
      <c r="A244">
        <v>210</v>
      </c>
      <c r="B244" t="s">
        <v>61</v>
      </c>
      <c r="C244" s="4" t="s">
        <v>199</v>
      </c>
      <c r="D244" t="s">
        <v>200</v>
      </c>
      <c r="E244" s="3">
        <v>60010818</v>
      </c>
      <c r="F244" t="s">
        <v>202</v>
      </c>
      <c r="G244" s="2">
        <v>0</v>
      </c>
      <c r="H244" s="2">
        <v>45000000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:66" outlineLevel="2" x14ac:dyDescent="0.25">
      <c r="A245">
        <v>210</v>
      </c>
      <c r="B245" t="s">
        <v>61</v>
      </c>
      <c r="C245" s="4" t="s">
        <v>199</v>
      </c>
      <c r="D245" t="s">
        <v>200</v>
      </c>
      <c r="E245" s="3">
        <v>66200884</v>
      </c>
      <c r="F245" t="s">
        <v>177</v>
      </c>
      <c r="G245" s="2">
        <v>89219933.280000001</v>
      </c>
      <c r="H245" s="2">
        <v>780066.72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:66" outlineLevel="2" x14ac:dyDescent="0.25">
      <c r="A246">
        <v>210</v>
      </c>
      <c r="B246" t="s">
        <v>61</v>
      </c>
      <c r="C246" s="4" t="s">
        <v>199</v>
      </c>
      <c r="D246" t="s">
        <v>200</v>
      </c>
      <c r="E246" s="3">
        <v>66200885</v>
      </c>
      <c r="F246" t="s">
        <v>203</v>
      </c>
      <c r="G246" s="2">
        <v>1654717.66</v>
      </c>
      <c r="H246" s="2">
        <v>8345282.3399999999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:66" outlineLevel="2" x14ac:dyDescent="0.25">
      <c r="A247">
        <v>210</v>
      </c>
      <c r="B247" t="s">
        <v>61</v>
      </c>
      <c r="C247" s="4" t="s">
        <v>199</v>
      </c>
      <c r="D247" t="s">
        <v>200</v>
      </c>
      <c r="E247" s="3">
        <v>66220803</v>
      </c>
      <c r="F247" t="s">
        <v>204</v>
      </c>
      <c r="G247" s="2">
        <v>6206045.3899999997</v>
      </c>
      <c r="H247" s="2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:66" outlineLevel="2" x14ac:dyDescent="0.25">
      <c r="A248">
        <v>210</v>
      </c>
      <c r="B248" t="s">
        <v>61</v>
      </c>
      <c r="C248" s="4" t="s">
        <v>199</v>
      </c>
      <c r="D248" t="s">
        <v>200</v>
      </c>
      <c r="E248" s="3">
        <v>66220881</v>
      </c>
      <c r="F248" t="s">
        <v>161</v>
      </c>
      <c r="G248" s="2">
        <v>16515811.9</v>
      </c>
      <c r="H248" s="2">
        <v>484188.1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:66" outlineLevel="2" x14ac:dyDescent="0.25">
      <c r="A249">
        <v>210</v>
      </c>
      <c r="B249" t="s">
        <v>61</v>
      </c>
      <c r="C249" s="4" t="s">
        <v>199</v>
      </c>
      <c r="D249" t="s">
        <v>200</v>
      </c>
      <c r="E249" s="3">
        <v>66220882</v>
      </c>
      <c r="F249" t="s">
        <v>165</v>
      </c>
      <c r="G249" s="2">
        <v>6273523.2599999998</v>
      </c>
      <c r="H249" s="2">
        <v>726476.74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:66" outlineLevel="2" x14ac:dyDescent="0.25">
      <c r="A250">
        <v>210</v>
      </c>
      <c r="B250" t="s">
        <v>61</v>
      </c>
      <c r="C250" s="4" t="s">
        <v>199</v>
      </c>
      <c r="D250" t="s">
        <v>200</v>
      </c>
      <c r="E250" s="3">
        <v>70028050</v>
      </c>
      <c r="F250" t="s">
        <v>201</v>
      </c>
      <c r="G250" s="2">
        <v>12391611.880000001</v>
      </c>
      <c r="H250" s="2">
        <v>1402342.73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:66" outlineLevel="1" x14ac:dyDescent="0.25">
      <c r="C251" s="9" t="s">
        <v>368</v>
      </c>
      <c r="G251" s="2">
        <f>SUBTOTAL(9,G243:G250)</f>
        <v>181780761.03999996</v>
      </c>
      <c r="H251" s="2">
        <f>SUBTOTAL(9,H243:H250)</f>
        <v>56738356.630000003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:66" outlineLevel="2" x14ac:dyDescent="0.25">
      <c r="A252">
        <v>210</v>
      </c>
      <c r="B252" t="s">
        <v>61</v>
      </c>
      <c r="C252" s="4" t="s">
        <v>456</v>
      </c>
      <c r="D252" t="s">
        <v>457</v>
      </c>
      <c r="E252" s="3">
        <v>60010806</v>
      </c>
      <c r="F252" t="s">
        <v>416</v>
      </c>
      <c r="G252" s="2"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:66" outlineLevel="2" x14ac:dyDescent="0.25">
      <c r="A253">
        <v>210</v>
      </c>
      <c r="B253" t="s">
        <v>61</v>
      </c>
      <c r="C253" s="4" t="s">
        <v>456</v>
      </c>
      <c r="D253" t="s">
        <v>457</v>
      </c>
      <c r="E253" s="3">
        <v>66200806</v>
      </c>
      <c r="F253" t="s">
        <v>417</v>
      </c>
      <c r="G253" s="2">
        <v>0</v>
      </c>
      <c r="H253" s="2">
        <v>20000000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:66" outlineLevel="1" x14ac:dyDescent="0.25">
      <c r="C254" s="9" t="s">
        <v>480</v>
      </c>
      <c r="G254" s="2">
        <f>SUBTOTAL(9,G252:G253)</f>
        <v>0</v>
      </c>
      <c r="H254" s="2">
        <f>SUBTOTAL(9,H252:H253)</f>
        <v>20000000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:66" outlineLevel="2" x14ac:dyDescent="0.25">
      <c r="A255">
        <v>210</v>
      </c>
      <c r="B255" t="s">
        <v>61</v>
      </c>
      <c r="C255" s="4" t="s">
        <v>205</v>
      </c>
      <c r="D255" t="s">
        <v>206</v>
      </c>
      <c r="E255" s="3">
        <v>60010807</v>
      </c>
      <c r="F255" t="s">
        <v>207</v>
      </c>
      <c r="G255" s="2">
        <v>1832790.09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:66" outlineLevel="2" x14ac:dyDescent="0.25">
      <c r="A256">
        <v>210</v>
      </c>
      <c r="B256" t="s">
        <v>61</v>
      </c>
      <c r="C256" s="4" t="s">
        <v>205</v>
      </c>
      <c r="D256" t="s">
        <v>206</v>
      </c>
      <c r="E256" s="3">
        <v>60010808</v>
      </c>
      <c r="F256" t="s">
        <v>208</v>
      </c>
      <c r="G256" s="2">
        <v>154895.37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1:66" outlineLevel="2" x14ac:dyDescent="0.25">
      <c r="A257">
        <v>210</v>
      </c>
      <c r="B257" t="s">
        <v>61</v>
      </c>
      <c r="C257" s="4" t="s">
        <v>205</v>
      </c>
      <c r="D257" t="s">
        <v>206</v>
      </c>
      <c r="E257" s="3">
        <v>60010809</v>
      </c>
      <c r="F257" t="s">
        <v>209</v>
      </c>
      <c r="G257" s="2"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1:66" outlineLevel="2" x14ac:dyDescent="0.25">
      <c r="A258">
        <v>210</v>
      </c>
      <c r="B258" t="s">
        <v>61</v>
      </c>
      <c r="C258" s="4" t="s">
        <v>205</v>
      </c>
      <c r="D258" t="s">
        <v>206</v>
      </c>
      <c r="E258" s="3">
        <v>60010810</v>
      </c>
      <c r="F258" t="s">
        <v>210</v>
      </c>
      <c r="G258" s="2">
        <v>177907.12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1:66" outlineLevel="2" x14ac:dyDescent="0.25">
      <c r="A259">
        <v>210</v>
      </c>
      <c r="B259" t="s">
        <v>61</v>
      </c>
      <c r="C259" s="4" t="s">
        <v>205</v>
      </c>
      <c r="D259" t="s">
        <v>206</v>
      </c>
      <c r="E259" s="3">
        <v>67200807</v>
      </c>
      <c r="F259" t="s">
        <v>211</v>
      </c>
      <c r="G259" s="2">
        <v>11695767.91</v>
      </c>
      <c r="H259" s="2">
        <v>3171442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:66" outlineLevel="2" x14ac:dyDescent="0.25">
      <c r="A260">
        <v>210</v>
      </c>
      <c r="B260" t="s">
        <v>61</v>
      </c>
      <c r="C260" s="4" t="s">
        <v>205</v>
      </c>
      <c r="D260" t="s">
        <v>206</v>
      </c>
      <c r="E260" s="3">
        <v>67200808</v>
      </c>
      <c r="F260" t="s">
        <v>212</v>
      </c>
      <c r="G260" s="2">
        <v>553509.98</v>
      </c>
      <c r="H260" s="2">
        <v>291594.65000000002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:66" outlineLevel="2" x14ac:dyDescent="0.25">
      <c r="A261">
        <v>210</v>
      </c>
      <c r="B261" t="s">
        <v>61</v>
      </c>
      <c r="C261" s="4" t="s">
        <v>205</v>
      </c>
      <c r="D261" t="s">
        <v>206</v>
      </c>
      <c r="E261" s="3">
        <v>67200809</v>
      </c>
      <c r="F261" t="s">
        <v>213</v>
      </c>
      <c r="G261" s="2">
        <v>0</v>
      </c>
      <c r="H261" s="2">
        <v>1500000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:66" outlineLevel="2" x14ac:dyDescent="0.25">
      <c r="A262">
        <v>210</v>
      </c>
      <c r="B262" t="s">
        <v>61</v>
      </c>
      <c r="C262" s="4" t="s">
        <v>205</v>
      </c>
      <c r="D262" t="s">
        <v>206</v>
      </c>
      <c r="E262" s="3">
        <v>67200810</v>
      </c>
      <c r="F262" t="s">
        <v>214</v>
      </c>
      <c r="G262" s="2">
        <v>328729.96999999997</v>
      </c>
      <c r="H262" s="2">
        <v>713362.91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:66" outlineLevel="1" x14ac:dyDescent="0.25">
      <c r="C263" s="9" t="s">
        <v>369</v>
      </c>
      <c r="G263" s="2">
        <f>SUBTOTAL(9,G255:G262)</f>
        <v>14743600.440000001</v>
      </c>
      <c r="H263" s="2">
        <f>SUBTOTAL(9,H255:H262)</f>
        <v>5676399.5600000005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:66" outlineLevel="2" x14ac:dyDescent="0.25">
      <c r="A264">
        <v>210</v>
      </c>
      <c r="B264" t="s">
        <v>61</v>
      </c>
      <c r="C264" s="4" t="s">
        <v>215</v>
      </c>
      <c r="D264" t="s">
        <v>216</v>
      </c>
      <c r="E264" s="3">
        <v>60010815</v>
      </c>
      <c r="F264" t="s">
        <v>217</v>
      </c>
      <c r="G264" s="2"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:66" outlineLevel="2" x14ac:dyDescent="0.25">
      <c r="A265">
        <v>210</v>
      </c>
      <c r="B265" t="s">
        <v>61</v>
      </c>
      <c r="C265" s="4" t="s">
        <v>215</v>
      </c>
      <c r="D265" t="s">
        <v>216</v>
      </c>
      <c r="E265" s="3">
        <v>60010820</v>
      </c>
      <c r="F265" t="s">
        <v>218</v>
      </c>
      <c r="G265" s="2"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:66" outlineLevel="2" x14ac:dyDescent="0.25">
      <c r="A266">
        <v>210</v>
      </c>
      <c r="B266" t="s">
        <v>61</v>
      </c>
      <c r="C266" s="4" t="s">
        <v>215</v>
      </c>
      <c r="D266" t="s">
        <v>216</v>
      </c>
      <c r="E266" s="3">
        <v>66210815</v>
      </c>
      <c r="F266" t="s">
        <v>219</v>
      </c>
      <c r="G266" s="2">
        <v>0</v>
      </c>
      <c r="H266" s="2">
        <v>5000000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:66" outlineLevel="2" x14ac:dyDescent="0.25">
      <c r="A267">
        <v>210</v>
      </c>
      <c r="B267" t="s">
        <v>61</v>
      </c>
      <c r="C267" s="4" t="s">
        <v>215</v>
      </c>
      <c r="D267" t="s">
        <v>216</v>
      </c>
      <c r="E267" s="3">
        <v>66210820</v>
      </c>
      <c r="F267" t="s">
        <v>220</v>
      </c>
      <c r="G267" s="2">
        <v>0</v>
      </c>
      <c r="H267" s="2">
        <v>67000000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:66" outlineLevel="1" x14ac:dyDescent="0.25">
      <c r="C268" s="9" t="s">
        <v>370</v>
      </c>
      <c r="G268" s="2">
        <f>SUBTOTAL(9,G264:G267)</f>
        <v>0</v>
      </c>
      <c r="H268" s="2">
        <f>SUBTOTAL(9,H264:H267)</f>
        <v>72000000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:66" outlineLevel="2" x14ac:dyDescent="0.25">
      <c r="A269">
        <v>210</v>
      </c>
      <c r="B269" t="s">
        <v>61</v>
      </c>
      <c r="C269" s="4" t="s">
        <v>221</v>
      </c>
      <c r="D269" t="s">
        <v>222</v>
      </c>
      <c r="E269" s="3">
        <v>68200801</v>
      </c>
      <c r="F269" t="s">
        <v>223</v>
      </c>
      <c r="G269" s="2">
        <v>0</v>
      </c>
      <c r="H269" s="2">
        <v>40000000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:66" outlineLevel="1" x14ac:dyDescent="0.25">
      <c r="C270" s="9" t="s">
        <v>371</v>
      </c>
      <c r="G270" s="2">
        <f>SUBTOTAL(9,G269:G269)</f>
        <v>0</v>
      </c>
      <c r="H270" s="2">
        <f>SUBTOTAL(9,H269:H269)</f>
        <v>40000000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:66" outlineLevel="2" x14ac:dyDescent="0.25">
      <c r="A271">
        <v>210</v>
      </c>
      <c r="B271" t="s">
        <v>61</v>
      </c>
      <c r="C271" s="4" t="s">
        <v>224</v>
      </c>
      <c r="D271" t="s">
        <v>225</v>
      </c>
      <c r="E271" s="3">
        <v>67200450</v>
      </c>
      <c r="F271" t="s">
        <v>226</v>
      </c>
      <c r="G271" s="2">
        <v>0</v>
      </c>
      <c r="H271" s="2">
        <v>366500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:66" outlineLevel="2" x14ac:dyDescent="0.25">
      <c r="A272">
        <v>210</v>
      </c>
      <c r="B272" t="s">
        <v>61</v>
      </c>
      <c r="C272" s="4" t="s">
        <v>224</v>
      </c>
      <c r="D272" t="s">
        <v>225</v>
      </c>
      <c r="E272" s="3">
        <v>67200500</v>
      </c>
      <c r="F272" t="s">
        <v>227</v>
      </c>
      <c r="G272" s="2">
        <v>0</v>
      </c>
      <c r="H272" s="2">
        <v>15000000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:66" outlineLevel="1" x14ac:dyDescent="0.25">
      <c r="C273" s="9" t="s">
        <v>372</v>
      </c>
      <c r="G273" s="2">
        <f>SUBTOTAL(9,G271:G272)</f>
        <v>0</v>
      </c>
      <c r="H273" s="2">
        <f>SUBTOTAL(9,H271:H272)</f>
        <v>15366500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:66" outlineLevel="2" x14ac:dyDescent="0.25">
      <c r="A274">
        <v>210</v>
      </c>
      <c r="B274" t="s">
        <v>61</v>
      </c>
      <c r="C274" s="4" t="s">
        <v>458</v>
      </c>
      <c r="D274" t="s">
        <v>459</v>
      </c>
      <c r="E274" s="3">
        <v>60010816</v>
      </c>
      <c r="F274" t="s">
        <v>455</v>
      </c>
      <c r="G274" s="2">
        <v>39854273.829999998</v>
      </c>
      <c r="H274" s="2"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:66" outlineLevel="2" x14ac:dyDescent="0.25">
      <c r="A275">
        <v>210</v>
      </c>
      <c r="B275" t="s">
        <v>61</v>
      </c>
      <c r="C275" s="4" t="s">
        <v>458</v>
      </c>
      <c r="D275" t="s">
        <v>459</v>
      </c>
      <c r="E275" s="3">
        <v>70028055</v>
      </c>
      <c r="F275" t="s">
        <v>455</v>
      </c>
      <c r="G275" s="2">
        <v>357780</v>
      </c>
      <c r="H275" s="2">
        <v>123102.33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:66" outlineLevel="2" x14ac:dyDescent="0.25">
      <c r="A276">
        <v>210</v>
      </c>
      <c r="B276" t="s">
        <v>61</v>
      </c>
      <c r="C276" s="4" t="s">
        <v>458</v>
      </c>
      <c r="D276" t="s">
        <v>459</v>
      </c>
      <c r="E276" s="3">
        <v>70028065</v>
      </c>
      <c r="F276" t="s">
        <v>455</v>
      </c>
      <c r="G276" s="2">
        <v>8772499.0600000005</v>
      </c>
      <c r="H276" s="2">
        <v>1373227.11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:66" outlineLevel="1" x14ac:dyDescent="0.25">
      <c r="C277" s="9" t="s">
        <v>481</v>
      </c>
      <c r="G277" s="2">
        <f>SUBTOTAL(9,G274:G276)</f>
        <v>48984552.890000001</v>
      </c>
      <c r="H277" s="2">
        <f>SUBTOTAL(9,H274:H276)</f>
        <v>1496329.4400000002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:66" outlineLevel="2" x14ac:dyDescent="0.25">
      <c r="A278">
        <v>210</v>
      </c>
      <c r="B278" t="s">
        <v>61</v>
      </c>
      <c r="C278" s="4" t="s">
        <v>228</v>
      </c>
      <c r="D278" t="s">
        <v>229</v>
      </c>
      <c r="E278" s="3">
        <v>61211217</v>
      </c>
      <c r="F278" t="s">
        <v>230</v>
      </c>
      <c r="G278" s="2">
        <v>631328213.27999997</v>
      </c>
      <c r="H278" s="2">
        <v>8641096.9800000004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:66" outlineLevel="1" x14ac:dyDescent="0.25">
      <c r="C279" s="9" t="s">
        <v>373</v>
      </c>
      <c r="G279" s="2">
        <f>SUBTOTAL(9,G278:G278)</f>
        <v>631328213.27999997</v>
      </c>
      <c r="H279" s="2">
        <f>SUBTOTAL(9,H278:H278)</f>
        <v>8641096.9800000004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:66" outlineLevel="2" x14ac:dyDescent="0.25">
      <c r="A280">
        <v>210</v>
      </c>
      <c r="B280" t="s">
        <v>61</v>
      </c>
      <c r="C280" s="4" t="s">
        <v>231</v>
      </c>
      <c r="D280" t="s">
        <v>232</v>
      </c>
      <c r="E280" s="3">
        <v>66221205</v>
      </c>
      <c r="F280" t="s">
        <v>233</v>
      </c>
      <c r="G280" s="2">
        <v>5878027.8600000003</v>
      </c>
      <c r="H280" s="2">
        <v>5121972.1399999997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:66" outlineLevel="1" x14ac:dyDescent="0.25">
      <c r="C281" s="9" t="s">
        <v>374</v>
      </c>
      <c r="G281" s="2">
        <f>SUBTOTAL(9,G280:G280)</f>
        <v>5878027.8600000003</v>
      </c>
      <c r="H281" s="2">
        <f>SUBTOTAL(9,H280:H280)</f>
        <v>5121972.1399999997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:66" outlineLevel="2" x14ac:dyDescent="0.25">
      <c r="A282">
        <v>210</v>
      </c>
      <c r="B282" t="s">
        <v>61</v>
      </c>
      <c r="C282" s="4" t="s">
        <v>234</v>
      </c>
      <c r="D282" t="s">
        <v>235</v>
      </c>
      <c r="E282" s="3">
        <v>66221280</v>
      </c>
      <c r="F282" t="s">
        <v>36</v>
      </c>
      <c r="G282" s="2">
        <v>529609846.74000001</v>
      </c>
      <c r="H282" s="2">
        <f>72969408.92/2</f>
        <v>36484704.460000001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:66" outlineLevel="1" x14ac:dyDescent="0.25">
      <c r="C283" s="9" t="s">
        <v>375</v>
      </c>
      <c r="G283" s="2">
        <f>SUBTOTAL(9,G282:G282)</f>
        <v>529609846.74000001</v>
      </c>
      <c r="H283" s="2">
        <f>SUBTOTAL(9,H282:H282)</f>
        <v>36484704.460000001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:66" outlineLevel="2" x14ac:dyDescent="0.25">
      <c r="A284">
        <v>210</v>
      </c>
      <c r="B284" t="s">
        <v>61</v>
      </c>
      <c r="C284" s="4" t="s">
        <v>52</v>
      </c>
      <c r="D284" t="s">
        <v>236</v>
      </c>
      <c r="E284" s="3">
        <v>61221724</v>
      </c>
      <c r="F284" t="s">
        <v>237</v>
      </c>
      <c r="G284" s="2">
        <v>153926079.18000001</v>
      </c>
      <c r="H284" s="2">
        <v>46073920.82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:66" outlineLevel="1" x14ac:dyDescent="0.25">
      <c r="C285" s="9" t="s">
        <v>338</v>
      </c>
      <c r="G285" s="2">
        <f>SUBTOTAL(9,G284:G284)</f>
        <v>153926079.18000001</v>
      </c>
      <c r="H285" s="2">
        <f>SUBTOTAL(9,H284:H284)</f>
        <v>46073920.82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:66" outlineLevel="2" x14ac:dyDescent="0.25">
      <c r="A286">
        <v>210</v>
      </c>
      <c r="B286" t="s">
        <v>61</v>
      </c>
      <c r="C286" s="4" t="s">
        <v>238</v>
      </c>
      <c r="D286" t="s">
        <v>239</v>
      </c>
      <c r="E286" s="3">
        <v>61211718</v>
      </c>
      <c r="F286" t="s">
        <v>240</v>
      </c>
      <c r="G286" s="2">
        <v>6533150.6200000001</v>
      </c>
      <c r="H286" s="2">
        <v>43466849.380000003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:66" outlineLevel="1" x14ac:dyDescent="0.25">
      <c r="C287" s="9" t="s">
        <v>376</v>
      </c>
      <c r="G287" s="2">
        <f>SUBTOTAL(9,G286:G286)</f>
        <v>6533150.6200000001</v>
      </c>
      <c r="H287" s="2">
        <f>SUBTOTAL(9,H286:H286)</f>
        <v>43466849.380000003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spans="1:66" outlineLevel="2" x14ac:dyDescent="0.25">
      <c r="A288">
        <v>210</v>
      </c>
      <c r="B288" t="s">
        <v>61</v>
      </c>
      <c r="C288" s="4" t="s">
        <v>241</v>
      </c>
      <c r="D288" t="s">
        <v>242</v>
      </c>
      <c r="E288" s="3">
        <v>61221720</v>
      </c>
      <c r="F288" t="s">
        <v>243</v>
      </c>
      <c r="G288" s="2">
        <v>155179811.78999999</v>
      </c>
      <c r="H288" s="2">
        <v>44820188.210000001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spans="1:66" outlineLevel="1" x14ac:dyDescent="0.25">
      <c r="C289" s="9" t="s">
        <v>377</v>
      </c>
      <c r="G289" s="2">
        <f>SUBTOTAL(9,G288:G288)</f>
        <v>155179811.78999999</v>
      </c>
      <c r="H289" s="2">
        <f>SUBTOTAL(9,H288:H288)</f>
        <v>44820188.210000001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spans="1:66" outlineLevel="2" x14ac:dyDescent="0.25">
      <c r="A290">
        <v>210</v>
      </c>
      <c r="B290" t="s">
        <v>61</v>
      </c>
      <c r="C290" s="4" t="s">
        <v>244</v>
      </c>
      <c r="D290" t="s">
        <v>245</v>
      </c>
      <c r="E290" s="3">
        <v>66221787</v>
      </c>
      <c r="F290" t="s">
        <v>164</v>
      </c>
      <c r="G290" s="2">
        <v>9093804.1099999994</v>
      </c>
      <c r="H290" s="2">
        <v>20909391.850000001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spans="1:66" outlineLevel="1" x14ac:dyDescent="0.25">
      <c r="C291" s="9" t="s">
        <v>378</v>
      </c>
      <c r="G291" s="2">
        <f>SUBTOTAL(9,G290:G290)</f>
        <v>9093804.1099999994</v>
      </c>
      <c r="H291" s="2">
        <f>SUBTOTAL(9,H290:H290)</f>
        <v>20909391.850000001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spans="1:66" outlineLevel="2" x14ac:dyDescent="0.25">
      <c r="A292">
        <v>210</v>
      </c>
      <c r="B292" t="s">
        <v>61</v>
      </c>
      <c r="C292" s="4" t="s">
        <v>246</v>
      </c>
      <c r="D292" t="s">
        <v>247</v>
      </c>
      <c r="E292" s="3">
        <v>61221824</v>
      </c>
      <c r="F292" t="s">
        <v>248</v>
      </c>
      <c r="G292" s="2">
        <v>68228751.650000006</v>
      </c>
      <c r="H292" s="2">
        <v>131771248.34999999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spans="1:66" outlineLevel="1" x14ac:dyDescent="0.25">
      <c r="C293" s="9" t="s">
        <v>379</v>
      </c>
      <c r="G293" s="2">
        <f>SUBTOTAL(9,G292:G292)</f>
        <v>68228751.650000006</v>
      </c>
      <c r="H293" s="2">
        <f>SUBTOTAL(9,H292:H292)</f>
        <v>131771248.34999999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spans="1:66" outlineLevel="2" x14ac:dyDescent="0.25">
      <c r="A294">
        <v>210</v>
      </c>
      <c r="B294" t="s">
        <v>61</v>
      </c>
      <c r="C294" s="4" t="s">
        <v>249</v>
      </c>
      <c r="D294" t="s">
        <v>250</v>
      </c>
      <c r="E294" s="3">
        <v>61211315</v>
      </c>
      <c r="F294" t="s">
        <v>66</v>
      </c>
      <c r="G294" s="2">
        <v>0</v>
      </c>
      <c r="H294" s="2">
        <v>55000000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spans="1:66" outlineLevel="1" x14ac:dyDescent="0.25">
      <c r="C295" s="9" t="s">
        <v>380</v>
      </c>
      <c r="G295" s="2">
        <f>SUBTOTAL(9,G294:G294)</f>
        <v>0</v>
      </c>
      <c r="H295" s="2">
        <f>SUBTOTAL(9,H294:H294)</f>
        <v>55000000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spans="1:66" outlineLevel="2" x14ac:dyDescent="0.25">
      <c r="A296">
        <v>210</v>
      </c>
      <c r="B296" t="s">
        <v>61</v>
      </c>
      <c r="C296" s="4" t="s">
        <v>251</v>
      </c>
      <c r="D296" t="s">
        <v>252</v>
      </c>
      <c r="E296" s="3">
        <v>61222024</v>
      </c>
      <c r="F296" t="s">
        <v>252</v>
      </c>
      <c r="G296" s="2">
        <v>0</v>
      </c>
      <c r="H296" s="2">
        <v>200000000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spans="1:66" outlineLevel="1" x14ac:dyDescent="0.25">
      <c r="C297" s="9" t="s">
        <v>381</v>
      </c>
      <c r="G297" s="2">
        <f>SUBTOTAL(9,G296:G296)</f>
        <v>0</v>
      </c>
      <c r="H297" s="2">
        <f>SUBTOTAL(9,H296:H296)</f>
        <v>200000000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spans="1:66" outlineLevel="2" x14ac:dyDescent="0.25">
      <c r="A298">
        <v>210</v>
      </c>
      <c r="B298" t="s">
        <v>61</v>
      </c>
      <c r="C298" s="4" t="s">
        <v>253</v>
      </c>
      <c r="D298" t="s">
        <v>254</v>
      </c>
      <c r="E298" s="3">
        <v>66221980</v>
      </c>
      <c r="F298" t="s">
        <v>255</v>
      </c>
      <c r="G298" s="2">
        <v>0</v>
      </c>
      <c r="H298" s="2">
        <v>200000000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spans="1:66" outlineLevel="1" x14ac:dyDescent="0.25">
      <c r="C299" s="9" t="s">
        <v>382</v>
      </c>
      <c r="G299" s="2">
        <f>SUBTOTAL(9,G298:G298)</f>
        <v>0</v>
      </c>
      <c r="H299" s="2">
        <f>SUBTOTAL(9,H298:H298)</f>
        <v>200000000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spans="1:66" outlineLevel="2" x14ac:dyDescent="0.25">
      <c r="A300">
        <v>210</v>
      </c>
      <c r="B300" t="s">
        <v>61</v>
      </c>
      <c r="C300" s="4" t="s">
        <v>460</v>
      </c>
      <c r="D300" t="s">
        <v>461</v>
      </c>
      <c r="E300" s="3">
        <v>6606606</v>
      </c>
      <c r="F300" t="s">
        <v>462</v>
      </c>
      <c r="G300" s="2">
        <v>327998401.91000003</v>
      </c>
      <c r="H300" s="2">
        <v>10888.17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spans="1:66" outlineLevel="1" x14ac:dyDescent="0.25">
      <c r="C301" s="9" t="s">
        <v>482</v>
      </c>
      <c r="G301" s="2">
        <f>SUBTOTAL(9,G300:G300)</f>
        <v>327998401.91000003</v>
      </c>
      <c r="H301" s="2">
        <f>SUBTOTAL(9,H300:H300)</f>
        <v>10888.17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spans="1:66" outlineLevel="2" x14ac:dyDescent="0.25">
      <c r="A302">
        <v>210</v>
      </c>
      <c r="B302" t="s">
        <v>61</v>
      </c>
      <c r="C302" s="4" t="s">
        <v>463</v>
      </c>
      <c r="D302" t="s">
        <v>464</v>
      </c>
      <c r="E302" s="3">
        <v>6606604</v>
      </c>
      <c r="F302" t="s">
        <v>465</v>
      </c>
      <c r="G302" s="2">
        <v>128961335.38000001</v>
      </c>
      <c r="H302" s="2">
        <v>11949000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spans="1:66" outlineLevel="1" x14ac:dyDescent="0.25">
      <c r="C303" s="9" t="s">
        <v>483</v>
      </c>
      <c r="G303" s="2">
        <f>SUBTOTAL(9,G302:G302)</f>
        <v>128961335.38000001</v>
      </c>
      <c r="H303" s="2">
        <f>SUBTOTAL(9,H302:H302)</f>
        <v>11949000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spans="1:66" outlineLevel="2" x14ac:dyDescent="0.25">
      <c r="A304">
        <v>211</v>
      </c>
      <c r="B304" t="s">
        <v>256</v>
      </c>
      <c r="C304" s="4">
        <v>252</v>
      </c>
      <c r="D304" t="s">
        <v>466</v>
      </c>
      <c r="E304" s="3">
        <v>61219524</v>
      </c>
      <c r="F304" t="s">
        <v>264</v>
      </c>
      <c r="G304" s="2">
        <v>131552203.09</v>
      </c>
      <c r="H304" s="2">
        <v>53165740.18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spans="1:66" outlineLevel="1" x14ac:dyDescent="0.25">
      <c r="C305" s="9" t="s">
        <v>484</v>
      </c>
      <c r="G305" s="2">
        <f>SUBTOTAL(9,G304:G304)</f>
        <v>131552203.09</v>
      </c>
      <c r="H305" s="2">
        <f>SUBTOTAL(9,H304:H304)</f>
        <v>53165740.18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spans="1:66" outlineLevel="2" x14ac:dyDescent="0.25">
      <c r="A306">
        <v>211</v>
      </c>
      <c r="B306" t="s">
        <v>256</v>
      </c>
      <c r="C306" s="4">
        <v>287</v>
      </c>
      <c r="D306" t="s">
        <v>467</v>
      </c>
      <c r="E306" s="3">
        <v>61219526</v>
      </c>
      <c r="F306" t="s">
        <v>468</v>
      </c>
      <c r="G306" s="2">
        <v>94932384</v>
      </c>
      <c r="H306" s="2">
        <v>59933149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spans="1:66" outlineLevel="1" x14ac:dyDescent="0.25">
      <c r="C307" s="9" t="s">
        <v>485</v>
      </c>
      <c r="G307" s="2">
        <f>SUBTOTAL(9,G306:G306)</f>
        <v>94932384</v>
      </c>
      <c r="H307" s="2">
        <f>SUBTOTAL(9,H306:H306)</f>
        <v>59933149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spans="1:66" outlineLevel="2" x14ac:dyDescent="0.25">
      <c r="A308">
        <v>211</v>
      </c>
      <c r="B308" t="s">
        <v>256</v>
      </c>
      <c r="C308" s="4">
        <v>288</v>
      </c>
      <c r="D308" t="s">
        <v>469</v>
      </c>
      <c r="E308" s="3">
        <v>61219525</v>
      </c>
      <c r="F308" t="s">
        <v>264</v>
      </c>
      <c r="G308" s="2">
        <v>124991755</v>
      </c>
      <c r="H308" s="2">
        <v>70012946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spans="1:66" outlineLevel="1" x14ac:dyDescent="0.25">
      <c r="C309" s="9" t="s">
        <v>486</v>
      </c>
      <c r="G309" s="2">
        <f>SUBTOTAL(9,G308:G308)</f>
        <v>124991755</v>
      </c>
      <c r="H309" s="2">
        <f>SUBTOTAL(9,H308:H308)</f>
        <v>70012946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spans="1:66" outlineLevel="2" x14ac:dyDescent="0.25">
      <c r="A310">
        <v>211</v>
      </c>
      <c r="B310" t="s">
        <v>256</v>
      </c>
      <c r="C310" s="4" t="s">
        <v>257</v>
      </c>
      <c r="D310" t="s">
        <v>258</v>
      </c>
      <c r="E310" s="3">
        <v>61219618</v>
      </c>
      <c r="F310" t="s">
        <v>259</v>
      </c>
      <c r="G310" s="2">
        <v>62278313</v>
      </c>
      <c r="H310" s="2">
        <v>7949375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spans="1:66" outlineLevel="1" x14ac:dyDescent="0.25">
      <c r="C311" s="9" t="s">
        <v>383</v>
      </c>
      <c r="G311" s="2">
        <f>SUBTOTAL(9,G310:G310)</f>
        <v>62278313</v>
      </c>
      <c r="H311" s="2">
        <f>SUBTOTAL(9,H310:H310)</f>
        <v>7949375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spans="1:66" outlineLevel="2" x14ac:dyDescent="0.25">
      <c r="A312">
        <v>211</v>
      </c>
      <c r="B312" t="s">
        <v>256</v>
      </c>
      <c r="C312" s="4" t="s">
        <v>260</v>
      </c>
      <c r="D312" t="s">
        <v>261</v>
      </c>
      <c r="E312" s="3">
        <v>61219630</v>
      </c>
      <c r="F312" t="s">
        <v>259</v>
      </c>
      <c r="G312" s="2">
        <v>91241931</v>
      </c>
      <c r="H312" s="2">
        <v>4488943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spans="1:66" outlineLevel="1" x14ac:dyDescent="0.25">
      <c r="C313" s="9" t="s">
        <v>384</v>
      </c>
      <c r="G313" s="2">
        <f>SUBTOTAL(9,G312:G312)</f>
        <v>91241931</v>
      </c>
      <c r="H313" s="2">
        <f>SUBTOTAL(9,H312:H312)</f>
        <v>4488943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spans="1:66" outlineLevel="2" x14ac:dyDescent="0.25">
      <c r="A314">
        <v>211</v>
      </c>
      <c r="B314" t="s">
        <v>256</v>
      </c>
      <c r="C314" s="4" t="s">
        <v>262</v>
      </c>
      <c r="D314" t="s">
        <v>263</v>
      </c>
      <c r="E314" s="3">
        <v>61219718</v>
      </c>
      <c r="F314" t="s">
        <v>264</v>
      </c>
      <c r="G314" s="2">
        <v>75527717</v>
      </c>
      <c r="H314" s="2">
        <v>38321047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spans="1:66" outlineLevel="1" x14ac:dyDescent="0.25">
      <c r="C315" s="9" t="s">
        <v>385</v>
      </c>
      <c r="G315" s="2">
        <f>SUBTOTAL(9,G314:G314)</f>
        <v>75527717</v>
      </c>
      <c r="H315" s="2">
        <f>SUBTOTAL(9,H314:H314)</f>
        <v>38321047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spans="1:66" outlineLevel="2" x14ac:dyDescent="0.25">
      <c r="A316">
        <v>211</v>
      </c>
      <c r="B316" t="s">
        <v>256</v>
      </c>
      <c r="C316" s="4" t="s">
        <v>265</v>
      </c>
      <c r="D316" t="s">
        <v>266</v>
      </c>
      <c r="E316" s="3">
        <v>61219719</v>
      </c>
      <c r="F316" t="s">
        <v>264</v>
      </c>
      <c r="G316" s="2">
        <v>301164910</v>
      </c>
      <c r="H316" s="2">
        <v>57585090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spans="1:66" outlineLevel="1" x14ac:dyDescent="0.25">
      <c r="C317" s="9" t="s">
        <v>386</v>
      </c>
      <c r="G317" s="2">
        <f>SUBTOTAL(9,G316:G316)</f>
        <v>301164910</v>
      </c>
      <c r="H317" s="2">
        <f>SUBTOTAL(9,H316:H316)</f>
        <v>57585090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spans="1:66" outlineLevel="2" x14ac:dyDescent="0.25">
      <c r="A318">
        <v>211</v>
      </c>
      <c r="B318" t="s">
        <v>256</v>
      </c>
      <c r="C318" s="4" t="s">
        <v>267</v>
      </c>
      <c r="D318" t="s">
        <v>268</v>
      </c>
      <c r="E318" s="3">
        <v>61219720</v>
      </c>
      <c r="F318" t="s">
        <v>264</v>
      </c>
      <c r="G318" s="2">
        <v>1499783998</v>
      </c>
      <c r="H318" s="2">
        <v>216002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spans="1:66" outlineLevel="1" x14ac:dyDescent="0.25">
      <c r="C319" s="9" t="s">
        <v>387</v>
      </c>
      <c r="G319" s="2">
        <f>SUBTOTAL(9,G318:G318)</f>
        <v>1499783998</v>
      </c>
      <c r="H319" s="2">
        <f>SUBTOTAL(9,H318:H318)</f>
        <v>216002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spans="1:66" outlineLevel="2" x14ac:dyDescent="0.25">
      <c r="A320">
        <v>211</v>
      </c>
      <c r="B320" t="s">
        <v>256</v>
      </c>
      <c r="C320" s="4" t="s">
        <v>269</v>
      </c>
      <c r="D320" t="s">
        <v>270</v>
      </c>
      <c r="E320" s="3">
        <v>61219646</v>
      </c>
      <c r="F320" t="s">
        <v>271</v>
      </c>
      <c r="G320" s="2">
        <v>37262391</v>
      </c>
      <c r="H320" s="2">
        <v>284740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spans="1:66" outlineLevel="1" x14ac:dyDescent="0.25">
      <c r="C321" s="9" t="s">
        <v>388</v>
      </c>
      <c r="G321" s="2">
        <f>SUBTOTAL(9,G320:G320)</f>
        <v>37262391</v>
      </c>
      <c r="H321" s="2">
        <f>SUBTOTAL(9,H320:H320)</f>
        <v>284740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spans="1:66" outlineLevel="2" x14ac:dyDescent="0.25">
      <c r="A322">
        <v>211</v>
      </c>
      <c r="B322" t="s">
        <v>256</v>
      </c>
      <c r="C322" s="4" t="s">
        <v>272</v>
      </c>
      <c r="D322" t="s">
        <v>273</v>
      </c>
      <c r="E322" s="3">
        <v>61259940</v>
      </c>
      <c r="F322" t="s">
        <v>274</v>
      </c>
      <c r="G322" s="2">
        <v>13114185</v>
      </c>
      <c r="H322" s="2">
        <v>12095446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spans="1:66" outlineLevel="1" x14ac:dyDescent="0.25">
      <c r="C323" s="9" t="s">
        <v>389</v>
      </c>
      <c r="G323" s="2">
        <f>SUBTOTAL(9,G322:G322)</f>
        <v>13114185</v>
      </c>
      <c r="H323" s="2">
        <f>SUBTOTAL(9,H322:H322)</f>
        <v>12095446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spans="1:66" outlineLevel="2" x14ac:dyDescent="0.25">
      <c r="A324">
        <v>211</v>
      </c>
      <c r="B324" t="s">
        <v>256</v>
      </c>
      <c r="C324" s="4" t="s">
        <v>127</v>
      </c>
      <c r="D324" t="s">
        <v>275</v>
      </c>
      <c r="E324" s="3">
        <v>61210720</v>
      </c>
      <c r="F324" t="s">
        <v>276</v>
      </c>
      <c r="G324" s="2">
        <v>238252828</v>
      </c>
      <c r="H324" s="2">
        <v>6147172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spans="1:66" outlineLevel="1" x14ac:dyDescent="0.25">
      <c r="C325" s="9" t="s">
        <v>351</v>
      </c>
      <c r="G325" s="2">
        <f>SUBTOTAL(9,G324:G324)</f>
        <v>238252828</v>
      </c>
      <c r="H325" s="2">
        <f>SUBTOTAL(9,H324:H324)</f>
        <v>6147172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1:66" outlineLevel="2" x14ac:dyDescent="0.25">
      <c r="A326">
        <v>211</v>
      </c>
      <c r="B326" t="s">
        <v>256</v>
      </c>
      <c r="C326" s="4" t="s">
        <v>277</v>
      </c>
      <c r="D326" t="s">
        <v>278</v>
      </c>
      <c r="E326" s="3">
        <v>61219945</v>
      </c>
      <c r="F326" t="s">
        <v>279</v>
      </c>
      <c r="G326" s="2">
        <v>65637053</v>
      </c>
      <c r="H326" s="2">
        <v>31082947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1:66" outlineLevel="1" x14ac:dyDescent="0.25">
      <c r="C327" s="9" t="s">
        <v>390</v>
      </c>
      <c r="G327" s="2">
        <f>SUBTOTAL(9,G326:G326)</f>
        <v>65637053</v>
      </c>
      <c r="H327" s="2">
        <f>SUBTOTAL(9,H326:H326)</f>
        <v>31082947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1:66" outlineLevel="2" x14ac:dyDescent="0.25">
      <c r="A328">
        <v>211</v>
      </c>
      <c r="B328" t="s">
        <v>256</v>
      </c>
      <c r="C328" s="4" t="s">
        <v>280</v>
      </c>
      <c r="D328" t="s">
        <v>281</v>
      </c>
      <c r="E328" s="3">
        <v>61259941</v>
      </c>
      <c r="F328" t="s">
        <v>282</v>
      </c>
      <c r="G328" s="2">
        <v>113718609</v>
      </c>
      <c r="H328" s="2">
        <v>167313391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1:66" outlineLevel="1" x14ac:dyDescent="0.25">
      <c r="C329" s="9" t="s">
        <v>391</v>
      </c>
      <c r="G329" s="2">
        <f>SUBTOTAL(9,G328:G328)</f>
        <v>113718609</v>
      </c>
      <c r="H329" s="2">
        <f>SUBTOTAL(9,H328:H328)</f>
        <v>167313391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1:66" outlineLevel="2" x14ac:dyDescent="0.25">
      <c r="A330">
        <v>211</v>
      </c>
      <c r="B330" t="s">
        <v>256</v>
      </c>
      <c r="C330" s="4" t="s">
        <v>283</v>
      </c>
      <c r="D330" t="s">
        <v>284</v>
      </c>
      <c r="E330" s="3">
        <v>61210317</v>
      </c>
      <c r="F330" t="s">
        <v>285</v>
      </c>
      <c r="G330" s="2">
        <v>214415178</v>
      </c>
      <c r="H330" s="2">
        <v>23184822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1:66" outlineLevel="1" x14ac:dyDescent="0.25">
      <c r="C331" s="9" t="s">
        <v>392</v>
      </c>
      <c r="G331" s="2">
        <f>SUBTOTAL(9,G330:G330)</f>
        <v>214415178</v>
      </c>
      <c r="H331" s="2">
        <f>SUBTOTAL(9,H330:H330)</f>
        <v>23184822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1:66" outlineLevel="2" x14ac:dyDescent="0.25">
      <c r="A332">
        <v>211</v>
      </c>
      <c r="B332" t="s">
        <v>256</v>
      </c>
      <c r="C332" s="4" t="s">
        <v>286</v>
      </c>
      <c r="D332" t="s">
        <v>287</v>
      </c>
      <c r="E332" s="3">
        <v>61210411</v>
      </c>
      <c r="F332" t="s">
        <v>288</v>
      </c>
      <c r="G332" s="2">
        <v>72442168</v>
      </c>
      <c r="H332" s="2">
        <v>21057832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1:66" outlineLevel="1" x14ac:dyDescent="0.25">
      <c r="C333" s="9" t="s">
        <v>393</v>
      </c>
      <c r="G333" s="2">
        <f>SUBTOTAL(9,G332:G332)</f>
        <v>72442168</v>
      </c>
      <c r="H333" s="2">
        <f>SUBTOTAL(9,H332:H332)</f>
        <v>21057832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1:66" outlineLevel="2" x14ac:dyDescent="0.25">
      <c r="A334">
        <v>211</v>
      </c>
      <c r="B334" t="s">
        <v>256</v>
      </c>
      <c r="C334" s="4" t="s">
        <v>289</v>
      </c>
      <c r="D334" t="s">
        <v>290</v>
      </c>
      <c r="E334" s="3">
        <v>61210818</v>
      </c>
      <c r="F334" t="s">
        <v>291</v>
      </c>
      <c r="G334" s="2">
        <v>485632249</v>
      </c>
      <c r="H334" s="2">
        <v>94809919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1:66" outlineLevel="1" x14ac:dyDescent="0.25">
      <c r="C335" s="9" t="s">
        <v>394</v>
      </c>
      <c r="G335" s="2">
        <f>SUBTOTAL(9,G334:G334)</f>
        <v>485632249</v>
      </c>
      <c r="H335" s="2">
        <f>SUBTOTAL(9,H334:H334)</f>
        <v>94809919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1:66" outlineLevel="2" x14ac:dyDescent="0.25">
      <c r="A336">
        <v>211</v>
      </c>
      <c r="B336" t="s">
        <v>256</v>
      </c>
      <c r="C336" s="4" t="s">
        <v>292</v>
      </c>
      <c r="D336" t="s">
        <v>293</v>
      </c>
      <c r="E336" s="3">
        <v>61211218</v>
      </c>
      <c r="F336" t="s">
        <v>294</v>
      </c>
      <c r="G336" s="2">
        <v>114084852</v>
      </c>
      <c r="H336" s="2">
        <v>57665148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1:66" outlineLevel="1" x14ac:dyDescent="0.25">
      <c r="C337" s="9" t="s">
        <v>395</v>
      </c>
      <c r="G337" s="2">
        <f>SUBTOTAL(9,G336:G336)</f>
        <v>114084852</v>
      </c>
      <c r="H337" s="2">
        <f>SUBTOTAL(9,H336:H336)</f>
        <v>57665148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1:66" outlineLevel="2" x14ac:dyDescent="0.25">
      <c r="A338">
        <v>211</v>
      </c>
      <c r="B338" t="s">
        <v>256</v>
      </c>
      <c r="C338" s="4" t="s">
        <v>295</v>
      </c>
      <c r="D338" t="s">
        <v>74</v>
      </c>
      <c r="E338" s="3">
        <v>61211319</v>
      </c>
      <c r="F338" t="s">
        <v>296</v>
      </c>
      <c r="G338" s="2">
        <v>254795352</v>
      </c>
      <c r="H338" s="2">
        <v>87204648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1:66" outlineLevel="1" x14ac:dyDescent="0.25">
      <c r="C339" s="9" t="s">
        <v>396</v>
      </c>
      <c r="G339" s="2">
        <f>SUBTOTAL(9,G338:G338)</f>
        <v>254795352</v>
      </c>
      <c r="H339" s="2">
        <f>SUBTOTAL(9,H338:H338)</f>
        <v>87204648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1:66" outlineLevel="2" x14ac:dyDescent="0.25">
      <c r="A340">
        <v>211</v>
      </c>
      <c r="B340" t="s">
        <v>256</v>
      </c>
      <c r="C340" s="4" t="s">
        <v>297</v>
      </c>
      <c r="D340" t="s">
        <v>298</v>
      </c>
      <c r="E340" s="3">
        <v>61211719</v>
      </c>
      <c r="F340" t="s">
        <v>299</v>
      </c>
      <c r="G340" s="2">
        <v>121696777</v>
      </c>
      <c r="H340" s="2">
        <v>13303223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1:66" outlineLevel="1" x14ac:dyDescent="0.25">
      <c r="C341" s="9" t="s">
        <v>397</v>
      </c>
      <c r="G341" s="2">
        <f>SUBTOTAL(9,G340:G340)</f>
        <v>121696777</v>
      </c>
      <c r="H341" s="2">
        <f>SUBTOTAL(9,H340:H340)</f>
        <v>13303223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1:66" outlineLevel="2" x14ac:dyDescent="0.25">
      <c r="A342">
        <v>211</v>
      </c>
      <c r="B342" t="s">
        <v>256</v>
      </c>
      <c r="C342" s="4" t="s">
        <v>300</v>
      </c>
      <c r="D342" t="s">
        <v>301</v>
      </c>
      <c r="E342" s="3">
        <v>61211819</v>
      </c>
      <c r="F342" t="s">
        <v>301</v>
      </c>
      <c r="G342" s="2">
        <v>20620724</v>
      </c>
      <c r="H342" s="2">
        <v>157879276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:66" outlineLevel="1" x14ac:dyDescent="0.25">
      <c r="C343" s="9" t="s">
        <v>398</v>
      </c>
      <c r="G343" s="2">
        <f>SUBTOTAL(9,G342:G342)</f>
        <v>20620724</v>
      </c>
      <c r="H343" s="2">
        <f>SUBTOTAL(9,H342:H342)</f>
        <v>157879276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outlineLevel="2" x14ac:dyDescent="0.25">
      <c r="A344">
        <v>211</v>
      </c>
      <c r="B344" t="s">
        <v>256</v>
      </c>
      <c r="C344" s="4" t="s">
        <v>302</v>
      </c>
      <c r="D344" t="s">
        <v>303</v>
      </c>
      <c r="E344" s="3">
        <v>61211919</v>
      </c>
      <c r="F344" t="s">
        <v>303</v>
      </c>
      <c r="G344" s="2">
        <v>0</v>
      </c>
      <c r="H344" s="2">
        <v>270000000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outlineLevel="1" x14ac:dyDescent="0.25">
      <c r="C345" s="9" t="s">
        <v>399</v>
      </c>
      <c r="G345" s="2">
        <f>SUBTOTAL(9,G344:G344)</f>
        <v>0</v>
      </c>
      <c r="H345" s="2">
        <f>SUBTOTAL(9,H344:H344)</f>
        <v>270000000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outlineLevel="2" x14ac:dyDescent="0.25">
      <c r="A346">
        <v>211</v>
      </c>
      <c r="B346" t="s">
        <v>256</v>
      </c>
      <c r="C346" s="4" t="s">
        <v>304</v>
      </c>
      <c r="D346" t="s">
        <v>305</v>
      </c>
      <c r="E346" s="3">
        <v>61259640</v>
      </c>
      <c r="F346" t="s">
        <v>306</v>
      </c>
      <c r="G346" s="2">
        <v>39219508</v>
      </c>
      <c r="H346" s="2">
        <v>10216908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outlineLevel="1" x14ac:dyDescent="0.25">
      <c r="C347" s="9" t="s">
        <v>400</v>
      </c>
      <c r="G347" s="2">
        <f>SUBTOTAL(9,G346:G346)</f>
        <v>39219508</v>
      </c>
      <c r="H347" s="2">
        <f>SUBTOTAL(9,H346:H346)</f>
        <v>10216908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outlineLevel="2" x14ac:dyDescent="0.25">
      <c r="A348">
        <v>211</v>
      </c>
      <c r="B348" t="s">
        <v>256</v>
      </c>
      <c r="C348" s="4" t="s">
        <v>307</v>
      </c>
      <c r="D348" t="s">
        <v>308</v>
      </c>
      <c r="E348" s="3">
        <v>61259641</v>
      </c>
      <c r="F348" t="s">
        <v>309</v>
      </c>
      <c r="G348" s="2">
        <v>89458385</v>
      </c>
      <c r="H348" s="2">
        <v>22357956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outlineLevel="1" x14ac:dyDescent="0.25">
      <c r="C349" s="9" t="s">
        <v>401</v>
      </c>
      <c r="G349" s="2">
        <f>SUBTOTAL(9,G348:G348)</f>
        <v>89458385</v>
      </c>
      <c r="H349" s="2">
        <f>SUBTOTAL(9,H348:H348)</f>
        <v>22357956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outlineLevel="2" x14ac:dyDescent="0.25">
      <c r="A350">
        <v>211</v>
      </c>
      <c r="B350" t="s">
        <v>256</v>
      </c>
      <c r="C350" s="4" t="s">
        <v>310</v>
      </c>
      <c r="D350" t="s">
        <v>311</v>
      </c>
      <c r="E350" s="3">
        <v>61259642</v>
      </c>
      <c r="F350" t="s">
        <v>312</v>
      </c>
      <c r="G350" s="2">
        <v>103750313</v>
      </c>
      <c r="H350" s="2">
        <v>3021112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outlineLevel="1" x14ac:dyDescent="0.25">
      <c r="C351" s="9" t="s">
        <v>402</v>
      </c>
      <c r="G351" s="2">
        <f>SUBTOTAL(9,G350:G350)</f>
        <v>103750313</v>
      </c>
      <c r="H351" s="2">
        <f>SUBTOTAL(9,H350:H350)</f>
        <v>3021112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outlineLevel="2" x14ac:dyDescent="0.25">
      <c r="A352">
        <v>211</v>
      </c>
      <c r="B352" t="s">
        <v>256</v>
      </c>
      <c r="C352" s="4" t="s">
        <v>313</v>
      </c>
      <c r="D352" t="s">
        <v>314</v>
      </c>
      <c r="E352" s="3">
        <v>61259643</v>
      </c>
      <c r="F352" t="s">
        <v>315</v>
      </c>
      <c r="G352" s="2">
        <v>204280876</v>
      </c>
      <c r="H352" s="2">
        <v>334750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outlineLevel="1" x14ac:dyDescent="0.25">
      <c r="C353" s="9" t="s">
        <v>403</v>
      </c>
      <c r="G353" s="2">
        <f>SUBTOTAL(9,G352:G352)</f>
        <v>204280876</v>
      </c>
      <c r="H353" s="2">
        <f>SUBTOTAL(9,H352:H352)</f>
        <v>334750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outlineLevel="2" x14ac:dyDescent="0.25">
      <c r="A354">
        <v>211</v>
      </c>
      <c r="B354" t="s">
        <v>256</v>
      </c>
      <c r="C354" s="4" t="s">
        <v>316</v>
      </c>
      <c r="D354" t="s">
        <v>317</v>
      </c>
      <c r="E354" s="3">
        <v>61259644</v>
      </c>
      <c r="F354" t="s">
        <v>318</v>
      </c>
      <c r="G354" s="2">
        <v>26949008</v>
      </c>
      <c r="H354" s="2">
        <v>2938804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outlineLevel="1" x14ac:dyDescent="0.25">
      <c r="C355" s="9" t="s">
        <v>404</v>
      </c>
      <c r="G355" s="2">
        <f>SUBTOTAL(9,G354:G354)</f>
        <v>26949008</v>
      </c>
      <c r="H355" s="2">
        <f>SUBTOTAL(9,H354:H354)</f>
        <v>2938804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outlineLevel="2" x14ac:dyDescent="0.25">
      <c r="A356">
        <v>211</v>
      </c>
      <c r="B356" t="s">
        <v>256</v>
      </c>
      <c r="C356" s="4" t="s">
        <v>319</v>
      </c>
      <c r="D356" t="s">
        <v>320</v>
      </c>
      <c r="E356" s="3">
        <v>61259645</v>
      </c>
      <c r="F356" t="s">
        <v>321</v>
      </c>
      <c r="G356" s="2">
        <v>162291009</v>
      </c>
      <c r="H356" s="2">
        <v>68860227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outlineLevel="1" x14ac:dyDescent="0.25">
      <c r="C357" s="9" t="s">
        <v>405</v>
      </c>
      <c r="G357" s="2">
        <f>SUBTOTAL(9,G356:G356)</f>
        <v>162291009</v>
      </c>
      <c r="H357" s="2">
        <f>SUBTOTAL(9,H356:H356)</f>
        <v>68860227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:66" outlineLevel="2" x14ac:dyDescent="0.25">
      <c r="A358">
        <v>212</v>
      </c>
      <c r="B358" t="s">
        <v>322</v>
      </c>
      <c r="C358" s="4" t="s">
        <v>323</v>
      </c>
      <c r="D358" t="s">
        <v>324</v>
      </c>
      <c r="E358" s="3">
        <v>60052003</v>
      </c>
      <c r="F358" t="s">
        <v>326</v>
      </c>
      <c r="G358" s="2">
        <v>400000000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spans="1:66" outlineLevel="2" x14ac:dyDescent="0.25">
      <c r="A359">
        <v>212</v>
      </c>
      <c r="B359" t="s">
        <v>322</v>
      </c>
      <c r="C359" s="4" t="s">
        <v>323</v>
      </c>
      <c r="D359" t="s">
        <v>324</v>
      </c>
      <c r="E359" s="3">
        <v>61252002</v>
      </c>
      <c r="F359" t="s">
        <v>325</v>
      </c>
      <c r="G359" s="2">
        <v>1095591857.04</v>
      </c>
      <c r="H359" s="2">
        <f>10218034.96/2</f>
        <v>5109017.4800000004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spans="1:66" outlineLevel="2" x14ac:dyDescent="0.25">
      <c r="A360">
        <v>212</v>
      </c>
      <c r="B360" t="s">
        <v>322</v>
      </c>
      <c r="C360" s="4" t="s">
        <v>323</v>
      </c>
      <c r="D360" t="s">
        <v>324</v>
      </c>
      <c r="E360" s="3">
        <v>61252004</v>
      </c>
      <c r="F360" t="s">
        <v>470</v>
      </c>
      <c r="G360" s="2">
        <v>70263445.429999992</v>
      </c>
      <c r="H360" s="2">
        <v>555614.54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spans="1:66" outlineLevel="1" x14ac:dyDescent="0.25">
      <c r="C361" s="9" t="s">
        <v>406</v>
      </c>
      <c r="G361" s="2">
        <f>SUBTOTAL(9,G358:G360)</f>
        <v>1565855302.47</v>
      </c>
      <c r="H361" s="2">
        <f>SUBTOTAL(9,H358:H360)</f>
        <v>5664632.0200000005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spans="1:66" x14ac:dyDescent="0.25">
      <c r="C362" s="9" t="s">
        <v>407</v>
      </c>
      <c r="G362" s="2">
        <f>SUBTOTAL(9,G2:G360)</f>
        <v>29093896359.000004</v>
      </c>
      <c r="H362" s="2">
        <f>SUBTOTAL(9,H2:H360)</f>
        <v>11642322630.689993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spans="1:66" outlineLevel="1" x14ac:dyDescent="0.25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spans="1:66" outlineLevel="1" x14ac:dyDescent="0.25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spans="1:66" outlineLevel="1" x14ac:dyDescent="0.25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spans="1:66" outlineLevel="1" x14ac:dyDescent="0.25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spans="1:66" outlineLevel="1" x14ac:dyDescent="0.25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spans="1:66" outlineLevel="1" x14ac:dyDescent="0.25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spans="7:66" outlineLevel="1" x14ac:dyDescent="0.25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spans="7:66" outlineLevel="1" x14ac:dyDescent="0.25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spans="7:66" outlineLevel="1" x14ac:dyDescent="0.25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spans="7:66" outlineLevel="1" x14ac:dyDescent="0.25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spans="7:66" outlineLevel="1" x14ac:dyDescent="0.25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spans="7:66" outlineLevel="1" x14ac:dyDescent="0.25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spans="7:66" outlineLevel="1" x14ac:dyDescent="0.25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spans="7:66" outlineLevel="1" x14ac:dyDescent="0.25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spans="7:66" outlineLevel="1" x14ac:dyDescent="0.25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spans="7:66" outlineLevel="1" x14ac:dyDescent="0.25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spans="7:66" outlineLevel="1" x14ac:dyDescent="0.25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spans="7:66" outlineLevel="1" x14ac:dyDescent="0.25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spans="7:66" outlineLevel="1" x14ac:dyDescent="0.25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spans="7:66" outlineLevel="1" x14ac:dyDescent="0.25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spans="7:66" outlineLevel="1" x14ac:dyDescent="0.25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spans="7:66" outlineLevel="1" x14ac:dyDescent="0.25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spans="7:66" outlineLevel="1" x14ac:dyDescent="0.25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spans="7:66" outlineLevel="1" x14ac:dyDescent="0.25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spans="7:66" outlineLevel="1" x14ac:dyDescent="0.25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spans="7:66" outlineLevel="1" x14ac:dyDescent="0.25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spans="7:66" outlineLevel="1" x14ac:dyDescent="0.2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spans="7:66" outlineLevel="1" x14ac:dyDescent="0.25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spans="7:66" outlineLevel="1" x14ac:dyDescent="0.25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spans="7:66" outlineLevel="1" x14ac:dyDescent="0.25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spans="7:66" outlineLevel="1" x14ac:dyDescent="0.25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spans="7:66" outlineLevel="1" x14ac:dyDescent="0.25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spans="7:66" outlineLevel="1" x14ac:dyDescent="0.25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spans="7:66" outlineLevel="1" x14ac:dyDescent="0.25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spans="7:66" outlineLevel="1" x14ac:dyDescent="0.25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spans="7:66" outlineLevel="1" x14ac:dyDescent="0.25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spans="7:66" outlineLevel="1" x14ac:dyDescent="0.25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spans="7:66" outlineLevel="1" x14ac:dyDescent="0.25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spans="7:66" outlineLevel="1" x14ac:dyDescent="0.25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spans="7:66" outlineLevel="1" x14ac:dyDescent="0.25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spans="7:66" outlineLevel="1" x14ac:dyDescent="0.25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spans="7:66" outlineLevel="1" x14ac:dyDescent="0.25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spans="7:66" outlineLevel="1" x14ac:dyDescent="0.25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spans="7:66" outlineLevel="1" x14ac:dyDescent="0.25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spans="7:66" outlineLevel="1" x14ac:dyDescent="0.25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spans="7:66" outlineLevel="1" x14ac:dyDescent="0.25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spans="7:66" outlineLevel="1" x14ac:dyDescent="0.25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spans="7:66" outlineLevel="1" x14ac:dyDescent="0.25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spans="7:66" outlineLevel="1" x14ac:dyDescent="0.25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7:66" outlineLevel="1" x14ac:dyDescent="0.25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7:66" outlineLevel="1" x14ac:dyDescent="0.25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7:66" outlineLevel="1" x14ac:dyDescent="0.25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spans="7:66" outlineLevel="1" x14ac:dyDescent="0.25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spans="7:66" outlineLevel="1" x14ac:dyDescent="0.25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spans="7:66" outlineLevel="1" x14ac:dyDescent="0.25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spans="7:66" outlineLevel="1" x14ac:dyDescent="0.25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spans="7:66" outlineLevel="1" x14ac:dyDescent="0.25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spans="7:66" outlineLevel="1" x14ac:dyDescent="0.25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spans="7:66" outlineLevel="1" x14ac:dyDescent="0.25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spans="7:66" outlineLevel="1" x14ac:dyDescent="0.25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7:66" outlineLevel="1" x14ac:dyDescent="0.25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7:66" outlineLevel="1" x14ac:dyDescent="0.25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7:66" outlineLevel="1" x14ac:dyDescent="0.25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7:66" outlineLevel="1" x14ac:dyDescent="0.25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7:66" outlineLevel="1" x14ac:dyDescent="0.25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7:66" outlineLevel="1" x14ac:dyDescent="0.25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7:66" outlineLevel="1" x14ac:dyDescent="0.25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BE29F5E88A143B2B29C6A352CFC43" ma:contentTypeVersion="7" ma:contentTypeDescription="Create a new document." ma:contentTypeScope="" ma:versionID="f63e64f0d7c90a0978fe8aab6a2b5770">
  <xsd:schema xmlns:xsd="http://www.w3.org/2001/XMLSchema" xmlns:xs="http://www.w3.org/2001/XMLSchema" xmlns:p="http://schemas.microsoft.com/office/2006/metadata/properties" xmlns:ns3="9d1d1d8f-d3cb-480d-821b-c2ca1dd8dd04" targetNamespace="http://schemas.microsoft.com/office/2006/metadata/properties" ma:root="true" ma:fieldsID="5cc88e418c9b0db2ff7fb568553d8352" ns3:_="">
    <xsd:import namespace="9d1d1d8f-d3cb-480d-821b-c2ca1dd8d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d1d8f-d3cb-480d-821b-c2ca1dd8d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5B3F68-D70E-4EC6-AD3C-1333D3B3F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EA88D-FD79-4755-97ED-9A02EADED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1d1d8f-d3cb-480d-821b-c2ca1dd8d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07657B-40ED-4571-8C59-89971F54DD61}">
  <ds:schemaRefs>
    <ds:schemaRef ds:uri="http://purl.org/dc/elements/1.1/"/>
    <ds:schemaRef ds:uri="http://schemas.microsoft.com/office/2006/metadata/properties"/>
    <ds:schemaRef ds:uri="9d1d1d8f-d3cb-480d-821b-c2ca1dd8dd04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of 9-4-19</vt:lpstr>
    </vt:vector>
  </TitlesOfParts>
  <Company>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Merkowitz, Howard (CTR)</dc:creator>
  <cp:lastModifiedBy>Merkowitz, Howard (CTR)</cp:lastModifiedBy>
  <dcterms:created xsi:type="dcterms:W3CDTF">2019-08-16T20:38:15Z</dcterms:created>
  <dcterms:modified xsi:type="dcterms:W3CDTF">2019-09-06T21:37:02Z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0x010100106BE29F5E88A143B2B29C6A352CFC43</vt:lpwstr>
  </property>
</Properties>
</file>