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willbrownsberger/Downloads/"/>
    </mc:Choice>
  </mc:AlternateContent>
  <bookViews>
    <workbookView xWindow="30980" yWindow="1460" windowWidth="35320" windowHeight="22700" tabRatio="500"/>
  </bookViews>
  <sheets>
    <sheet name="103-Fiscal-2013-Drug-Commitment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O14" i="1"/>
  <c r="N4" i="1"/>
  <c r="N5" i="1"/>
  <c r="N2" i="1"/>
  <c r="N3" i="1"/>
  <c r="N6" i="1"/>
  <c r="N7" i="1"/>
  <c r="N8" i="1"/>
  <c r="N9" i="1"/>
  <c r="N10" i="1"/>
  <c r="N11" i="1"/>
  <c r="N12" i="1"/>
  <c r="N13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P21" i="1"/>
  <c r="O4" i="1"/>
  <c r="O2" i="1"/>
  <c r="O6" i="1"/>
  <c r="O10" i="1"/>
  <c r="O22" i="1"/>
  <c r="O46" i="1"/>
  <c r="P46" i="1"/>
  <c r="P22" i="1"/>
  <c r="P14" i="1"/>
  <c r="P10" i="1"/>
  <c r="P6" i="1"/>
  <c r="P2" i="1"/>
  <c r="P4" i="1"/>
</calcChain>
</file>

<file path=xl/sharedStrings.xml><?xml version="1.0" encoding="utf-8"?>
<sst xmlns="http://schemas.openxmlformats.org/spreadsheetml/2006/main" count="152" uniqueCount="76">
  <si>
    <t>Level</t>
  </si>
  <si>
    <t xml:space="preserve"> Mandatory Years</t>
  </si>
  <si>
    <t>Governing Offense</t>
  </si>
  <si>
    <t>SP # Committed</t>
  </si>
  <si>
    <t>SP Mean Min Months</t>
  </si>
  <si>
    <t>SP Mean Max Months</t>
  </si>
  <si>
    <t>House # Committed</t>
  </si>
  <si>
    <t xml:space="preserve">House Mean Months
</t>
  </si>
  <si>
    <t>SP Min Person Years</t>
  </si>
  <si>
    <t>SP Max Person Years</t>
  </si>
  <si>
    <t>House Person Years</t>
  </si>
  <si>
    <t>Traffic Cocaine 200+</t>
  </si>
  <si>
    <t>7 (old range)</t>
  </si>
  <si>
    <t>Traffic Heroin 028-100</t>
  </si>
  <si>
    <t>Traffic Cocaine 100-200</t>
  </si>
  <si>
    <t>Traffic Heroin 100-200</t>
  </si>
  <si>
    <t>Traffic Heroin 036-100</t>
  </si>
  <si>
    <t>5 (old range)</t>
  </si>
  <si>
    <t>Traffic Cocaine 028-100</t>
  </si>
  <si>
    <t>Traffic Heroin 014-028</t>
  </si>
  <si>
    <t>Distribute Class A 2nd</t>
  </si>
  <si>
    <t>Distribute Cocaine 2nd</t>
  </si>
  <si>
    <t>Traffic Cocaine 036-100</t>
  </si>
  <si>
    <t>3 (old range)</t>
  </si>
  <si>
    <t>Traffic Cocaine 014-028</t>
  </si>
  <si>
    <t>Traffic Heroin 018-036</t>
  </si>
  <si>
    <t>Distribute Class B 2nd</t>
  </si>
  <si>
    <t>Traffic Cocaine 018-036</t>
  </si>
  <si>
    <t>Traffic Mar 50-100</t>
  </si>
  <si>
    <t>Control Substance School</t>
  </si>
  <si>
    <t>Distribute Cocaine</t>
  </si>
  <si>
    <t>Non-Mandatory</t>
  </si>
  <si>
    <t>Distribute Class A</t>
  </si>
  <si>
    <t>Distribute Class B</t>
  </si>
  <si>
    <t>Giving Prisoner Cont Sub</t>
  </si>
  <si>
    <t>Larceny Cont Sub</t>
  </si>
  <si>
    <t>Possession Class A Heroin 2nd</t>
  </si>
  <si>
    <t>Distribute Class C</t>
  </si>
  <si>
    <t>Distribute Class D 2nd</t>
  </si>
  <si>
    <t>Possession Class A 2nd</t>
  </si>
  <si>
    <t>Possession Class B 2nd</t>
  </si>
  <si>
    <t>Possession Class D 2nd</t>
  </si>
  <si>
    <t>Possession Hypodermic 2nd</t>
  </si>
  <si>
    <t>Distribute Class D</t>
  </si>
  <si>
    <t>Distribute Class E</t>
  </si>
  <si>
    <t>Distribute Counterfeit Substance</t>
  </si>
  <si>
    <t>Distribute Paraphenalia</t>
  </si>
  <si>
    <t>Forge Prescription</t>
  </si>
  <si>
    <t>Possession Class A</t>
  </si>
  <si>
    <t>Possession Class A Heroin</t>
  </si>
  <si>
    <t>Possession Class B</t>
  </si>
  <si>
    <t>Possession Class C</t>
  </si>
  <si>
    <t>Possession Class D</t>
  </si>
  <si>
    <t>Possession Hypodermic/Syringe</t>
  </si>
  <si>
    <t>Presence Class A</t>
  </si>
  <si>
    <t>Possession Class D Marijuana</t>
  </si>
  <si>
    <t>Possession Class E</t>
  </si>
  <si>
    <t>Conspiracy Violate CSA</t>
  </si>
  <si>
    <t>Summary</t>
  </si>
  <si>
    <t>T</t>
  </si>
  <si>
    <t>R</t>
  </si>
  <si>
    <t>X</t>
  </si>
  <si>
    <t>Tot Person Years</t>
  </si>
  <si>
    <t>LH</t>
  </si>
  <si>
    <t>LT</t>
  </si>
  <si>
    <t>HTC</t>
  </si>
  <si>
    <t>HTH</t>
  </si>
  <si>
    <t>Traffic Heroin 200+</t>
  </si>
  <si>
    <t>High Cocaine</t>
  </si>
  <si>
    <t>Group</t>
  </si>
  <si>
    <t>High Heroin</t>
  </si>
  <si>
    <t>Lower Cocaine</t>
  </si>
  <si>
    <t>Lower Heroin</t>
  </si>
  <si>
    <t>Retailing</t>
  </si>
  <si>
    <t>Marijuana Trafficking</t>
  </si>
  <si>
    <t>Summary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</si>
</sst>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3" applyNumberFormat="0" applyFont="0" applyAlignment="0" applyProtection="0"/>
  </cellStyleXfs>
  <cellXfs count="16">
    <xf numFmtId="0" fontId="0" fillId="0" borderId="0" xfId="0"/>
    <xf numFmtId="0" fontId="3" fillId="2" borderId="0" xfId="3"/>
    <xf numFmtId="0" fontId="4" fillId="3" borderId="0" xfId="4"/>
    <xf numFmtId="0" fontId="5" fillId="4" borderId="0" xfId="5"/>
    <xf numFmtId="0" fontId="4" fillId="3" borderId="2" xfId="4" applyBorder="1"/>
    <xf numFmtId="0" fontId="3" fillId="2" borderId="2" xfId="3" applyBorder="1"/>
    <xf numFmtId="9" fontId="0" fillId="0" borderId="0" xfId="1" applyFont="1"/>
    <xf numFmtId="164" fontId="0" fillId="0" borderId="0" xfId="1" applyNumberFormat="1" applyFont="1"/>
    <xf numFmtId="164" fontId="3" fillId="2" borderId="0" xfId="3" applyNumberFormat="1"/>
    <xf numFmtId="164" fontId="4" fillId="3" borderId="0" xfId="4" applyNumberFormat="1"/>
    <xf numFmtId="164" fontId="5" fillId="4" borderId="0" xfId="5" applyNumberFormat="1"/>
    <xf numFmtId="0" fontId="0" fillId="5" borderId="3" xfId="6" applyFont="1"/>
    <xf numFmtId="0" fontId="4" fillId="5" borderId="3" xfId="6" applyFont="1"/>
    <xf numFmtId="164" fontId="0" fillId="5" borderId="3" xfId="6" applyNumberFormat="1" applyFont="1"/>
    <xf numFmtId="0" fontId="2" fillId="0" borderId="1" xfId="2"/>
    <xf numFmtId="0" fontId="2" fillId="0" borderId="1" xfId="2" applyAlignment="1">
      <alignment wrapText="1"/>
    </xf>
  </cellXfs>
  <cellStyles count="7">
    <cellStyle name="Bad" xfId="4" builtinId="27"/>
    <cellStyle name="Good" xfId="3" builtinId="26"/>
    <cellStyle name="Heading 2" xfId="2" builtinId="17"/>
    <cellStyle name="Neutral" xfId="5" builtinId="28"/>
    <cellStyle name="Normal" xfId="0" builtinId="0"/>
    <cellStyle name="Note" xfId="6" builtinId="1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P22" sqref="P22"/>
    </sheetView>
  </sheetViews>
  <sheetFormatPr baseColWidth="10" defaultRowHeight="16" x14ac:dyDescent="0.2"/>
  <cols>
    <col min="2" max="2" width="19" customWidth="1"/>
    <col min="3" max="3" width="15.5" bestFit="1" customWidth="1"/>
    <col min="5" max="5" width="27.6640625" bestFit="1" customWidth="1"/>
    <col min="6" max="6" width="14.1640625" bestFit="1" customWidth="1"/>
    <col min="7" max="7" width="18.6640625" bestFit="1" customWidth="1"/>
    <col min="8" max="8" width="19" bestFit="1" customWidth="1"/>
    <col min="9" max="9" width="17.33203125" bestFit="1" customWidth="1"/>
    <col min="10" max="10" width="7.83203125" customWidth="1"/>
    <col min="12" max="12" width="7" bestFit="1" customWidth="1"/>
    <col min="13" max="13" width="8" customWidth="1"/>
  </cols>
  <sheetData>
    <row r="1" spans="1:16" ht="86" thickBot="1" x14ac:dyDescent="0.25">
      <c r="A1" s="14" t="s">
        <v>0</v>
      </c>
      <c r="B1" s="14" t="s">
        <v>69</v>
      </c>
      <c r="C1" s="14" t="s">
        <v>1</v>
      </c>
      <c r="D1" s="14" t="s">
        <v>58</v>
      </c>
      <c r="E1" s="14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62</v>
      </c>
      <c r="O1" s="15" t="s">
        <v>58</v>
      </c>
      <c r="P1" s="15" t="s">
        <v>75</v>
      </c>
    </row>
    <row r="2" spans="1:16" ht="17" thickTop="1" x14ac:dyDescent="0.2">
      <c r="A2" s="1">
        <v>8</v>
      </c>
      <c r="B2" s="1" t="s">
        <v>70</v>
      </c>
      <c r="C2" s="1">
        <v>12</v>
      </c>
      <c r="D2" s="1" t="s">
        <v>66</v>
      </c>
      <c r="E2" s="1" t="s">
        <v>67</v>
      </c>
      <c r="F2" s="1">
        <v>0</v>
      </c>
      <c r="G2" s="1"/>
      <c r="H2" s="1"/>
      <c r="I2" s="1">
        <v>0</v>
      </c>
      <c r="J2" s="1"/>
      <c r="K2" s="1">
        <v>0</v>
      </c>
      <c r="L2" s="1">
        <v>0</v>
      </c>
      <c r="M2" s="1">
        <v>0</v>
      </c>
      <c r="N2" s="5">
        <f>+M2+L2</f>
        <v>0</v>
      </c>
      <c r="O2" s="1">
        <f>SUM(N2:N3)</f>
        <v>12</v>
      </c>
      <c r="P2" s="8">
        <f>+O2/$N$46</f>
        <v>3.5159683562847933E-3</v>
      </c>
    </row>
    <row r="3" spans="1:16" x14ac:dyDescent="0.2">
      <c r="A3" s="1">
        <v>7</v>
      </c>
      <c r="B3" s="1" t="s">
        <v>70</v>
      </c>
      <c r="C3" s="1">
        <v>8</v>
      </c>
      <c r="D3" s="1" t="s">
        <v>66</v>
      </c>
      <c r="E3" s="1" t="s">
        <v>15</v>
      </c>
      <c r="F3" s="1">
        <v>1</v>
      </c>
      <c r="G3" s="1">
        <v>144</v>
      </c>
      <c r="H3" s="1">
        <v>144</v>
      </c>
      <c r="I3" s="1">
        <v>0</v>
      </c>
      <c r="J3" s="1"/>
      <c r="K3" s="1">
        <v>12</v>
      </c>
      <c r="L3" s="1">
        <v>12</v>
      </c>
      <c r="M3" s="1">
        <v>0</v>
      </c>
      <c r="N3" s="1">
        <f>+M3+L3</f>
        <v>12</v>
      </c>
      <c r="O3" s="1"/>
      <c r="P3" s="1"/>
    </row>
    <row r="4" spans="1:16" x14ac:dyDescent="0.2">
      <c r="A4" s="2">
        <v>8</v>
      </c>
      <c r="B4" s="2" t="s">
        <v>68</v>
      </c>
      <c r="C4" s="2">
        <v>12</v>
      </c>
      <c r="D4" s="2" t="s">
        <v>65</v>
      </c>
      <c r="E4" s="2" t="s">
        <v>11</v>
      </c>
      <c r="F4" s="2">
        <v>2</v>
      </c>
      <c r="G4" s="2">
        <v>162</v>
      </c>
      <c r="H4" s="2">
        <v>162</v>
      </c>
      <c r="I4" s="2">
        <v>0</v>
      </c>
      <c r="J4" s="2"/>
      <c r="K4" s="2">
        <v>27</v>
      </c>
      <c r="L4" s="2">
        <v>27</v>
      </c>
      <c r="M4" s="2">
        <v>0</v>
      </c>
      <c r="N4" s="4">
        <f>+M4+L4</f>
        <v>27</v>
      </c>
      <c r="O4" s="2">
        <f>SUM(N4:N5)</f>
        <v>159</v>
      </c>
      <c r="P4" s="9">
        <f>+O4/$N$46</f>
        <v>4.6586580720773513E-2</v>
      </c>
    </row>
    <row r="5" spans="1:16" x14ac:dyDescent="0.2">
      <c r="A5" s="2">
        <v>7</v>
      </c>
      <c r="B5" s="2" t="s">
        <v>68</v>
      </c>
      <c r="C5" s="2">
        <v>8</v>
      </c>
      <c r="D5" s="2" t="s">
        <v>65</v>
      </c>
      <c r="E5" s="2" t="s">
        <v>14</v>
      </c>
      <c r="F5" s="2">
        <v>11</v>
      </c>
      <c r="G5" s="2">
        <v>124.4</v>
      </c>
      <c r="H5" s="2">
        <v>144</v>
      </c>
      <c r="I5" s="2">
        <v>0</v>
      </c>
      <c r="J5" s="2"/>
      <c r="K5" s="2">
        <v>114</v>
      </c>
      <c r="L5" s="2">
        <v>132</v>
      </c>
      <c r="M5" s="2">
        <v>0</v>
      </c>
      <c r="N5" s="4">
        <f>+M5+L5</f>
        <v>132</v>
      </c>
      <c r="O5" s="2"/>
      <c r="P5" s="2"/>
    </row>
    <row r="6" spans="1:16" x14ac:dyDescent="0.2">
      <c r="A6" s="1">
        <v>7</v>
      </c>
      <c r="B6" s="1" t="s">
        <v>72</v>
      </c>
      <c r="C6" s="1" t="s">
        <v>12</v>
      </c>
      <c r="D6" s="1" t="s">
        <v>63</v>
      </c>
      <c r="E6" s="1" t="s">
        <v>13</v>
      </c>
      <c r="F6" s="1">
        <v>11</v>
      </c>
      <c r="G6" s="1">
        <v>90.5</v>
      </c>
      <c r="H6" s="1">
        <v>103.7</v>
      </c>
      <c r="I6" s="1">
        <v>0</v>
      </c>
      <c r="J6" s="1"/>
      <c r="K6" s="1">
        <v>83</v>
      </c>
      <c r="L6" s="1">
        <v>95</v>
      </c>
      <c r="M6" s="1">
        <v>0</v>
      </c>
      <c r="N6" s="1">
        <f t="shared" ref="N6:N45" si="0">+M6+L6</f>
        <v>95</v>
      </c>
      <c r="O6" s="1">
        <f>SUM(N6:N9)</f>
        <v>298</v>
      </c>
      <c r="P6" s="8">
        <f>+O6/$N$46</f>
        <v>8.7313214181072366E-2</v>
      </c>
    </row>
    <row r="7" spans="1:16" x14ac:dyDescent="0.2">
      <c r="A7" s="1">
        <v>7</v>
      </c>
      <c r="B7" s="1" t="s">
        <v>72</v>
      </c>
      <c r="C7" s="1">
        <v>5</v>
      </c>
      <c r="D7" s="1" t="s">
        <v>63</v>
      </c>
      <c r="E7" s="1" t="s">
        <v>16</v>
      </c>
      <c r="F7" s="1">
        <v>4</v>
      </c>
      <c r="G7" s="1">
        <v>66</v>
      </c>
      <c r="H7" s="1">
        <v>75</v>
      </c>
      <c r="I7" s="1">
        <v>0</v>
      </c>
      <c r="J7" s="1"/>
      <c r="K7" s="1">
        <v>22</v>
      </c>
      <c r="L7" s="1">
        <v>25</v>
      </c>
      <c r="M7" s="1">
        <v>0</v>
      </c>
      <c r="N7" s="1">
        <f t="shared" si="0"/>
        <v>25</v>
      </c>
      <c r="O7" s="1"/>
      <c r="P7" s="1"/>
    </row>
    <row r="8" spans="1:16" x14ac:dyDescent="0.2">
      <c r="A8" s="1">
        <v>6</v>
      </c>
      <c r="B8" s="1" t="s">
        <v>72</v>
      </c>
      <c r="C8" s="1" t="s">
        <v>17</v>
      </c>
      <c r="D8" s="1" t="s">
        <v>63</v>
      </c>
      <c r="E8" s="1" t="s">
        <v>19</v>
      </c>
      <c r="F8" s="1">
        <v>25</v>
      </c>
      <c r="G8" s="1">
        <v>69.599999999999994</v>
      </c>
      <c r="H8" s="1">
        <v>80.7</v>
      </c>
      <c r="I8" s="1">
        <v>0</v>
      </c>
      <c r="J8" s="1"/>
      <c r="K8" s="1">
        <v>145</v>
      </c>
      <c r="L8" s="1">
        <v>168</v>
      </c>
      <c r="M8" s="1">
        <v>0</v>
      </c>
      <c r="N8" s="1">
        <f t="shared" si="0"/>
        <v>168</v>
      </c>
      <c r="O8" s="1"/>
      <c r="P8" s="1"/>
    </row>
    <row r="9" spans="1:16" x14ac:dyDescent="0.2">
      <c r="A9" s="1">
        <v>5</v>
      </c>
      <c r="B9" s="1" t="s">
        <v>72</v>
      </c>
      <c r="C9" s="1">
        <v>3.5</v>
      </c>
      <c r="D9" s="1" t="s">
        <v>63</v>
      </c>
      <c r="E9" s="1" t="s">
        <v>25</v>
      </c>
      <c r="F9" s="1">
        <v>2</v>
      </c>
      <c r="G9" s="1">
        <v>48</v>
      </c>
      <c r="H9" s="1">
        <v>60</v>
      </c>
      <c r="I9" s="1">
        <v>0</v>
      </c>
      <c r="J9" s="1"/>
      <c r="K9" s="1">
        <v>8</v>
      </c>
      <c r="L9" s="1">
        <v>10</v>
      </c>
      <c r="M9" s="1">
        <v>0</v>
      </c>
      <c r="N9" s="1">
        <f t="shared" si="0"/>
        <v>10</v>
      </c>
      <c r="O9" s="1"/>
      <c r="P9" s="1"/>
    </row>
    <row r="10" spans="1:16" x14ac:dyDescent="0.2">
      <c r="A10" s="2">
        <v>6</v>
      </c>
      <c r="B10" s="2" t="s">
        <v>71</v>
      </c>
      <c r="C10" s="2" t="s">
        <v>17</v>
      </c>
      <c r="D10" s="2" t="s">
        <v>64</v>
      </c>
      <c r="E10" s="2" t="s">
        <v>18</v>
      </c>
      <c r="F10" s="2">
        <v>40</v>
      </c>
      <c r="G10" s="2">
        <v>74.900000000000006</v>
      </c>
      <c r="H10" s="2">
        <v>86.7</v>
      </c>
      <c r="I10" s="2">
        <v>0</v>
      </c>
      <c r="J10" s="2"/>
      <c r="K10" s="2">
        <v>250</v>
      </c>
      <c r="L10" s="2">
        <v>289</v>
      </c>
      <c r="M10" s="2">
        <v>0</v>
      </c>
      <c r="N10" s="2">
        <f t="shared" si="0"/>
        <v>289</v>
      </c>
      <c r="O10" s="2">
        <f>SUM(N10:N13)</f>
        <v>632</v>
      </c>
      <c r="P10" s="9">
        <f>+O10/$N$46</f>
        <v>0.18517433343099912</v>
      </c>
    </row>
    <row r="11" spans="1:16" x14ac:dyDescent="0.2">
      <c r="A11" s="2">
        <v>6</v>
      </c>
      <c r="B11" s="2" t="s">
        <v>71</v>
      </c>
      <c r="C11" s="2">
        <v>3.5</v>
      </c>
      <c r="D11" s="2" t="s">
        <v>64</v>
      </c>
      <c r="E11" s="2" t="s">
        <v>22</v>
      </c>
      <c r="F11" s="2">
        <v>3</v>
      </c>
      <c r="G11" s="2">
        <v>52</v>
      </c>
      <c r="H11" s="2">
        <v>66</v>
      </c>
      <c r="I11" s="2">
        <v>0</v>
      </c>
      <c r="J11" s="2"/>
      <c r="K11" s="2">
        <v>13</v>
      </c>
      <c r="L11" s="2">
        <v>17</v>
      </c>
      <c r="M11" s="2">
        <v>0</v>
      </c>
      <c r="N11" s="2">
        <f t="shared" si="0"/>
        <v>17</v>
      </c>
      <c r="O11" s="2"/>
      <c r="P11" s="2"/>
    </row>
    <row r="12" spans="1:16" x14ac:dyDescent="0.2">
      <c r="A12" s="2">
        <v>5</v>
      </c>
      <c r="B12" s="2" t="s">
        <v>71</v>
      </c>
      <c r="C12" s="2" t="s">
        <v>23</v>
      </c>
      <c r="D12" s="2" t="s">
        <v>64</v>
      </c>
      <c r="E12" s="2" t="s">
        <v>24</v>
      </c>
      <c r="F12" s="2">
        <v>68</v>
      </c>
      <c r="G12" s="2">
        <v>46.7</v>
      </c>
      <c r="H12" s="2">
        <v>54</v>
      </c>
      <c r="I12" s="2">
        <v>0</v>
      </c>
      <c r="J12" s="2"/>
      <c r="K12" s="2">
        <v>265</v>
      </c>
      <c r="L12" s="2">
        <v>306</v>
      </c>
      <c r="M12" s="2">
        <v>0</v>
      </c>
      <c r="N12" s="2">
        <f t="shared" si="0"/>
        <v>306</v>
      </c>
      <c r="O12" s="2"/>
      <c r="P12" s="2"/>
    </row>
    <row r="13" spans="1:16" x14ac:dyDescent="0.2">
      <c r="A13" s="2">
        <v>5</v>
      </c>
      <c r="B13" s="2" t="s">
        <v>71</v>
      </c>
      <c r="C13" s="2">
        <v>2</v>
      </c>
      <c r="D13" s="2" t="s">
        <v>64</v>
      </c>
      <c r="E13" s="2" t="s">
        <v>27</v>
      </c>
      <c r="F13" s="2">
        <v>7</v>
      </c>
      <c r="G13" s="2">
        <v>35.1</v>
      </c>
      <c r="H13" s="2">
        <v>35.1</v>
      </c>
      <c r="I13" s="2">
        <v>0</v>
      </c>
      <c r="J13" s="2"/>
      <c r="K13" s="2">
        <v>20</v>
      </c>
      <c r="L13" s="2">
        <v>20</v>
      </c>
      <c r="M13" s="2">
        <v>0</v>
      </c>
      <c r="N13" s="2">
        <f t="shared" si="0"/>
        <v>20</v>
      </c>
      <c r="O13" s="2"/>
      <c r="P13" s="2"/>
    </row>
    <row r="14" spans="1:16" x14ac:dyDescent="0.2">
      <c r="A14" s="3">
        <v>6</v>
      </c>
      <c r="B14" s="3" t="s">
        <v>73</v>
      </c>
      <c r="C14" s="3">
        <v>3.5</v>
      </c>
      <c r="D14" s="3" t="s">
        <v>60</v>
      </c>
      <c r="E14" s="3" t="s">
        <v>20</v>
      </c>
      <c r="F14" s="3">
        <v>17</v>
      </c>
      <c r="G14" s="3">
        <v>57.5</v>
      </c>
      <c r="H14" s="3">
        <v>64.599999999999994</v>
      </c>
      <c r="I14" s="3">
        <v>0</v>
      </c>
      <c r="J14" s="3"/>
      <c r="K14" s="3">
        <v>82</v>
      </c>
      <c r="L14" s="3">
        <v>92</v>
      </c>
      <c r="M14" s="3">
        <v>0</v>
      </c>
      <c r="N14" s="3">
        <f t="shared" si="0"/>
        <v>92</v>
      </c>
      <c r="O14" s="3">
        <f>SUM(N14:N20)</f>
        <v>824</v>
      </c>
      <c r="P14" s="10">
        <f>+O14/$N$46</f>
        <v>0.24142982713155581</v>
      </c>
    </row>
    <row r="15" spans="1:16" x14ac:dyDescent="0.2">
      <c r="A15" s="3">
        <v>6</v>
      </c>
      <c r="B15" s="3" t="s">
        <v>73</v>
      </c>
      <c r="C15" s="3">
        <v>3.5</v>
      </c>
      <c r="D15" s="3" t="s">
        <v>60</v>
      </c>
      <c r="E15" s="3" t="s">
        <v>21</v>
      </c>
      <c r="F15" s="3">
        <v>15</v>
      </c>
      <c r="G15" s="3">
        <v>55.2</v>
      </c>
      <c r="H15" s="3">
        <v>63.2</v>
      </c>
      <c r="I15" s="3">
        <v>0</v>
      </c>
      <c r="J15" s="3"/>
      <c r="K15" s="3">
        <v>69</v>
      </c>
      <c r="L15" s="3">
        <v>79</v>
      </c>
      <c r="M15" s="3">
        <v>0</v>
      </c>
      <c r="N15" s="3">
        <f t="shared" si="0"/>
        <v>79</v>
      </c>
      <c r="O15" s="3"/>
      <c r="P15" s="3"/>
    </row>
    <row r="16" spans="1:16" x14ac:dyDescent="0.2">
      <c r="A16" s="3">
        <v>5</v>
      </c>
      <c r="B16" s="3" t="s">
        <v>73</v>
      </c>
      <c r="C16" s="3">
        <v>2</v>
      </c>
      <c r="D16" s="3" t="s">
        <v>60</v>
      </c>
      <c r="E16" s="3" t="s">
        <v>26</v>
      </c>
      <c r="F16" s="3">
        <v>16</v>
      </c>
      <c r="G16" s="3">
        <v>40.9</v>
      </c>
      <c r="H16" s="3">
        <v>43.9</v>
      </c>
      <c r="I16" s="3">
        <v>0</v>
      </c>
      <c r="J16" s="3"/>
      <c r="K16" s="3">
        <v>55</v>
      </c>
      <c r="L16" s="3">
        <v>59</v>
      </c>
      <c r="M16" s="3">
        <v>0</v>
      </c>
      <c r="N16" s="3">
        <f t="shared" si="0"/>
        <v>59</v>
      </c>
      <c r="O16" s="3"/>
      <c r="P16" s="3"/>
    </row>
    <row r="17" spans="1:16" x14ac:dyDescent="0.2">
      <c r="A17" s="3">
        <v>4</v>
      </c>
      <c r="B17" s="3" t="s">
        <v>73</v>
      </c>
      <c r="C17" s="3">
        <v>2</v>
      </c>
      <c r="D17" s="3" t="s">
        <v>60</v>
      </c>
      <c r="E17" s="3" t="s">
        <v>29</v>
      </c>
      <c r="F17" s="3">
        <v>6</v>
      </c>
      <c r="G17" s="3">
        <v>29</v>
      </c>
      <c r="H17" s="3">
        <v>34</v>
      </c>
      <c r="I17" s="3">
        <v>69</v>
      </c>
      <c r="J17" s="3">
        <v>24.3</v>
      </c>
      <c r="K17" s="3">
        <v>15</v>
      </c>
      <c r="L17" s="3">
        <v>17</v>
      </c>
      <c r="M17" s="3">
        <v>140</v>
      </c>
      <c r="N17" s="3">
        <f t="shared" si="0"/>
        <v>157</v>
      </c>
      <c r="O17" s="3"/>
      <c r="P17" s="3"/>
    </row>
    <row r="18" spans="1:16" x14ac:dyDescent="0.2">
      <c r="A18" s="3">
        <v>4</v>
      </c>
      <c r="B18" s="3" t="s">
        <v>73</v>
      </c>
      <c r="C18" s="3">
        <v>1</v>
      </c>
      <c r="D18" s="3" t="s">
        <v>60</v>
      </c>
      <c r="E18" s="3" t="s">
        <v>30</v>
      </c>
      <c r="F18" s="3">
        <v>95</v>
      </c>
      <c r="G18" s="3">
        <v>35.700000000000003</v>
      </c>
      <c r="H18" s="3">
        <v>42.4</v>
      </c>
      <c r="I18" s="3">
        <v>55</v>
      </c>
      <c r="J18" s="3">
        <v>20.8</v>
      </c>
      <c r="K18" s="3">
        <v>283</v>
      </c>
      <c r="L18" s="3">
        <v>336</v>
      </c>
      <c r="M18" s="3">
        <v>95</v>
      </c>
      <c r="N18" s="3">
        <f t="shared" si="0"/>
        <v>431</v>
      </c>
      <c r="O18" s="3"/>
      <c r="P18" s="3"/>
    </row>
    <row r="19" spans="1:16" x14ac:dyDescent="0.2">
      <c r="A19" s="3">
        <v>3</v>
      </c>
      <c r="B19" s="3" t="s">
        <v>73</v>
      </c>
      <c r="C19" s="3">
        <v>2</v>
      </c>
      <c r="D19" s="3" t="s">
        <v>60</v>
      </c>
      <c r="E19" s="3" t="s">
        <v>36</v>
      </c>
      <c r="F19" s="3">
        <v>0</v>
      </c>
      <c r="G19" s="3"/>
      <c r="H19" s="3"/>
      <c r="I19" s="3">
        <v>5</v>
      </c>
      <c r="J19" s="3">
        <v>8.4</v>
      </c>
      <c r="K19" s="3">
        <v>0</v>
      </c>
      <c r="L19" s="3">
        <v>0</v>
      </c>
      <c r="M19" s="3">
        <v>4</v>
      </c>
      <c r="N19" s="3">
        <f t="shared" si="0"/>
        <v>4</v>
      </c>
      <c r="O19" s="3"/>
      <c r="P19" s="3"/>
    </row>
    <row r="20" spans="1:16" x14ac:dyDescent="0.2">
      <c r="A20" s="3">
        <v>3</v>
      </c>
      <c r="B20" s="3" t="s">
        <v>73</v>
      </c>
      <c r="C20" s="3"/>
      <c r="D20" s="3" t="s">
        <v>60</v>
      </c>
      <c r="E20" s="3" t="s">
        <v>38</v>
      </c>
      <c r="F20" s="3">
        <v>0</v>
      </c>
      <c r="G20" s="3"/>
      <c r="H20" s="3"/>
      <c r="I20" s="3">
        <v>2</v>
      </c>
      <c r="J20" s="3">
        <v>12</v>
      </c>
      <c r="K20" s="3">
        <v>0</v>
      </c>
      <c r="L20" s="3">
        <v>0</v>
      </c>
      <c r="M20" s="3">
        <v>2</v>
      </c>
      <c r="N20" s="3">
        <f t="shared" si="0"/>
        <v>2</v>
      </c>
      <c r="O20" s="3"/>
      <c r="P20" s="3"/>
    </row>
    <row r="21" spans="1:16" x14ac:dyDescent="0.2">
      <c r="A21" s="11">
        <v>4</v>
      </c>
      <c r="B21" s="11" t="s">
        <v>74</v>
      </c>
      <c r="C21" s="11">
        <v>1</v>
      </c>
      <c r="D21" s="11" t="s">
        <v>59</v>
      </c>
      <c r="E21" s="11" t="s">
        <v>28</v>
      </c>
      <c r="F21" s="11">
        <v>0</v>
      </c>
      <c r="G21" s="11"/>
      <c r="H21" s="11"/>
      <c r="I21" s="11">
        <v>2</v>
      </c>
      <c r="J21" s="11">
        <v>18</v>
      </c>
      <c r="K21" s="11">
        <v>0</v>
      </c>
      <c r="L21" s="11">
        <v>0</v>
      </c>
      <c r="M21" s="11">
        <v>3</v>
      </c>
      <c r="N21" s="12">
        <f t="shared" si="0"/>
        <v>3</v>
      </c>
      <c r="O21" s="11">
        <v>3</v>
      </c>
      <c r="P21" s="13">
        <f>+O21/$N$46</f>
        <v>8.7899208907119832E-4</v>
      </c>
    </row>
    <row r="22" spans="1:16" x14ac:dyDescent="0.2">
      <c r="A22">
        <v>4</v>
      </c>
      <c r="B22" t="s">
        <v>31</v>
      </c>
      <c r="D22" t="s">
        <v>61</v>
      </c>
      <c r="E22" t="s">
        <v>32</v>
      </c>
      <c r="F22">
        <v>80</v>
      </c>
      <c r="G22">
        <v>33.200000000000003</v>
      </c>
      <c r="H22">
        <v>40.299999999999997</v>
      </c>
      <c r="I22">
        <v>314</v>
      </c>
      <c r="J22">
        <v>11.4</v>
      </c>
      <c r="K22">
        <v>221</v>
      </c>
      <c r="L22">
        <v>268</v>
      </c>
      <c r="M22">
        <v>300</v>
      </c>
      <c r="N22">
        <f t="shared" si="0"/>
        <v>568</v>
      </c>
      <c r="O22">
        <f>SUM(N22:N45)</f>
        <v>1497</v>
      </c>
      <c r="P22" s="7">
        <f>+O22/$N$46</f>
        <v>0.43861705244652799</v>
      </c>
    </row>
    <row r="23" spans="1:16" x14ac:dyDescent="0.2">
      <c r="A23">
        <v>4</v>
      </c>
      <c r="B23" t="s">
        <v>31</v>
      </c>
      <c r="D23" t="s">
        <v>61</v>
      </c>
      <c r="E23" t="s">
        <v>33</v>
      </c>
      <c r="F23">
        <v>63</v>
      </c>
      <c r="G23">
        <v>30.8</v>
      </c>
      <c r="H23">
        <v>37.6</v>
      </c>
      <c r="I23">
        <v>366</v>
      </c>
      <c r="J23">
        <v>10.4</v>
      </c>
      <c r="K23">
        <v>162</v>
      </c>
      <c r="L23">
        <v>197</v>
      </c>
      <c r="M23">
        <v>317</v>
      </c>
      <c r="N23">
        <f t="shared" si="0"/>
        <v>514</v>
      </c>
    </row>
    <row r="24" spans="1:16" x14ac:dyDescent="0.2">
      <c r="A24">
        <v>4</v>
      </c>
      <c r="B24" t="s">
        <v>31</v>
      </c>
      <c r="D24" t="s">
        <v>61</v>
      </c>
      <c r="E24" t="s">
        <v>34</v>
      </c>
      <c r="F24">
        <v>4</v>
      </c>
      <c r="G24">
        <v>21</v>
      </c>
      <c r="H24">
        <v>24</v>
      </c>
      <c r="I24">
        <v>4</v>
      </c>
      <c r="J24">
        <v>5.8</v>
      </c>
      <c r="K24">
        <v>7</v>
      </c>
      <c r="L24">
        <v>8</v>
      </c>
      <c r="M24">
        <v>2</v>
      </c>
      <c r="N24">
        <f t="shared" si="0"/>
        <v>10</v>
      </c>
    </row>
    <row r="25" spans="1:16" x14ac:dyDescent="0.2">
      <c r="A25">
        <v>4</v>
      </c>
      <c r="B25" t="s">
        <v>31</v>
      </c>
      <c r="D25" t="s">
        <v>61</v>
      </c>
      <c r="E25" t="s">
        <v>35</v>
      </c>
      <c r="F25">
        <v>1</v>
      </c>
      <c r="G25">
        <v>24</v>
      </c>
      <c r="H25">
        <v>48</v>
      </c>
      <c r="I25">
        <v>1</v>
      </c>
      <c r="J25">
        <v>0.3</v>
      </c>
      <c r="K25">
        <v>2</v>
      </c>
      <c r="L25">
        <v>4</v>
      </c>
      <c r="M25">
        <v>0</v>
      </c>
      <c r="N25">
        <f t="shared" si="0"/>
        <v>4</v>
      </c>
    </row>
    <row r="26" spans="1:16" x14ac:dyDescent="0.2">
      <c r="A26">
        <v>3</v>
      </c>
      <c r="B26" t="s">
        <v>31</v>
      </c>
      <c r="D26" t="s">
        <v>61</v>
      </c>
      <c r="E26" t="s">
        <v>37</v>
      </c>
      <c r="F26">
        <v>0</v>
      </c>
      <c r="I26">
        <v>20</v>
      </c>
      <c r="J26">
        <v>6.2</v>
      </c>
      <c r="K26">
        <v>0</v>
      </c>
      <c r="L26">
        <v>0</v>
      </c>
      <c r="M26">
        <v>10</v>
      </c>
      <c r="N26">
        <f t="shared" si="0"/>
        <v>10</v>
      </c>
    </row>
    <row r="27" spans="1:16" x14ac:dyDescent="0.2">
      <c r="A27">
        <v>3</v>
      </c>
      <c r="B27" t="s">
        <v>31</v>
      </c>
      <c r="D27" t="s">
        <v>61</v>
      </c>
      <c r="E27" t="s">
        <v>39</v>
      </c>
      <c r="F27">
        <v>0</v>
      </c>
      <c r="I27">
        <v>8</v>
      </c>
      <c r="J27">
        <v>5.9</v>
      </c>
      <c r="K27">
        <v>0</v>
      </c>
      <c r="L27">
        <v>0</v>
      </c>
      <c r="M27">
        <v>4</v>
      </c>
      <c r="N27">
        <f t="shared" si="0"/>
        <v>4</v>
      </c>
    </row>
    <row r="28" spans="1:16" x14ac:dyDescent="0.2">
      <c r="A28">
        <v>3</v>
      </c>
      <c r="B28" t="s">
        <v>31</v>
      </c>
      <c r="D28" t="s">
        <v>61</v>
      </c>
      <c r="E28" t="s">
        <v>40</v>
      </c>
      <c r="F28">
        <v>0</v>
      </c>
      <c r="I28">
        <v>17</v>
      </c>
      <c r="J28">
        <v>8.8000000000000007</v>
      </c>
      <c r="K28">
        <v>0</v>
      </c>
      <c r="L28">
        <v>0</v>
      </c>
      <c r="M28">
        <v>12</v>
      </c>
      <c r="N28">
        <f t="shared" si="0"/>
        <v>12</v>
      </c>
    </row>
    <row r="29" spans="1:16" x14ac:dyDescent="0.2">
      <c r="A29">
        <v>3</v>
      </c>
      <c r="B29" t="s">
        <v>31</v>
      </c>
      <c r="D29" t="s">
        <v>61</v>
      </c>
      <c r="E29" t="s">
        <v>41</v>
      </c>
      <c r="F29">
        <v>0</v>
      </c>
      <c r="I29">
        <v>0</v>
      </c>
      <c r="K29">
        <v>0</v>
      </c>
      <c r="L29">
        <v>0</v>
      </c>
      <c r="M29">
        <v>0</v>
      </c>
      <c r="N29">
        <f t="shared" si="0"/>
        <v>0</v>
      </c>
    </row>
    <row r="30" spans="1:16" x14ac:dyDescent="0.2">
      <c r="A30">
        <v>3</v>
      </c>
      <c r="B30" t="s">
        <v>31</v>
      </c>
      <c r="D30" t="s">
        <v>61</v>
      </c>
      <c r="E30" t="s">
        <v>42</v>
      </c>
      <c r="F30">
        <v>0</v>
      </c>
      <c r="I30">
        <v>1</v>
      </c>
      <c r="J30">
        <v>2</v>
      </c>
      <c r="K30">
        <v>0</v>
      </c>
      <c r="L30">
        <v>0</v>
      </c>
      <c r="M30">
        <v>0</v>
      </c>
      <c r="N30">
        <f t="shared" si="0"/>
        <v>0</v>
      </c>
    </row>
    <row r="31" spans="1:16" x14ac:dyDescent="0.2">
      <c r="A31">
        <v>2</v>
      </c>
      <c r="B31" t="s">
        <v>31</v>
      </c>
      <c r="D31" t="s">
        <v>61</v>
      </c>
      <c r="E31" t="s">
        <v>43</v>
      </c>
      <c r="F31">
        <v>0</v>
      </c>
      <c r="I31">
        <v>118</v>
      </c>
      <c r="J31">
        <v>6.2</v>
      </c>
      <c r="K31">
        <v>0</v>
      </c>
      <c r="L31">
        <v>0</v>
      </c>
      <c r="M31">
        <v>61</v>
      </c>
      <c r="N31">
        <f t="shared" si="0"/>
        <v>61</v>
      </c>
    </row>
    <row r="32" spans="1:16" x14ac:dyDescent="0.2">
      <c r="A32">
        <v>2</v>
      </c>
      <c r="B32" t="s">
        <v>31</v>
      </c>
      <c r="D32" t="s">
        <v>61</v>
      </c>
      <c r="E32" t="s">
        <v>44</v>
      </c>
      <c r="F32">
        <v>0</v>
      </c>
      <c r="I32">
        <v>16</v>
      </c>
      <c r="J32">
        <v>5.2</v>
      </c>
      <c r="K32">
        <v>0</v>
      </c>
      <c r="L32">
        <v>0</v>
      </c>
      <c r="M32">
        <v>7</v>
      </c>
      <c r="N32">
        <f t="shared" si="0"/>
        <v>7</v>
      </c>
    </row>
    <row r="33" spans="1:16" x14ac:dyDescent="0.2">
      <c r="A33">
        <v>2</v>
      </c>
      <c r="B33" t="s">
        <v>31</v>
      </c>
      <c r="D33" t="s">
        <v>61</v>
      </c>
      <c r="E33" t="s">
        <v>45</v>
      </c>
      <c r="F33">
        <v>0</v>
      </c>
      <c r="I33">
        <v>6</v>
      </c>
      <c r="J33">
        <v>4.5999999999999996</v>
      </c>
      <c r="K33">
        <v>0</v>
      </c>
      <c r="L33">
        <v>0</v>
      </c>
      <c r="M33">
        <v>2</v>
      </c>
      <c r="N33">
        <f t="shared" si="0"/>
        <v>2</v>
      </c>
    </row>
    <row r="34" spans="1:16" x14ac:dyDescent="0.2">
      <c r="A34">
        <v>2</v>
      </c>
      <c r="B34" t="s">
        <v>31</v>
      </c>
      <c r="D34" t="s">
        <v>61</v>
      </c>
      <c r="E34" t="s">
        <v>46</v>
      </c>
      <c r="F34">
        <v>0</v>
      </c>
      <c r="I34">
        <v>0</v>
      </c>
      <c r="K34">
        <v>0</v>
      </c>
      <c r="L34">
        <v>0</v>
      </c>
      <c r="M34">
        <v>0</v>
      </c>
      <c r="N34">
        <f t="shared" si="0"/>
        <v>0</v>
      </c>
    </row>
    <row r="35" spans="1:16" x14ac:dyDescent="0.2">
      <c r="A35">
        <v>2</v>
      </c>
      <c r="B35" t="s">
        <v>31</v>
      </c>
      <c r="D35" t="s">
        <v>61</v>
      </c>
      <c r="E35" t="s">
        <v>47</v>
      </c>
      <c r="F35">
        <v>0</v>
      </c>
      <c r="I35">
        <v>19</v>
      </c>
      <c r="J35">
        <v>4.8</v>
      </c>
      <c r="K35">
        <v>0</v>
      </c>
      <c r="L35">
        <v>0</v>
      </c>
      <c r="M35">
        <v>8</v>
      </c>
      <c r="N35">
        <f t="shared" si="0"/>
        <v>8</v>
      </c>
    </row>
    <row r="36" spans="1:16" x14ac:dyDescent="0.2">
      <c r="A36">
        <v>2</v>
      </c>
      <c r="B36" t="s">
        <v>31</v>
      </c>
      <c r="D36" t="s">
        <v>61</v>
      </c>
      <c r="E36" t="s">
        <v>48</v>
      </c>
      <c r="F36">
        <v>0</v>
      </c>
      <c r="I36">
        <v>221</v>
      </c>
      <c r="J36">
        <v>3.5</v>
      </c>
      <c r="K36">
        <v>0</v>
      </c>
      <c r="L36">
        <v>0</v>
      </c>
      <c r="M36">
        <v>64</v>
      </c>
      <c r="N36">
        <f t="shared" si="0"/>
        <v>64</v>
      </c>
    </row>
    <row r="37" spans="1:16" x14ac:dyDescent="0.2">
      <c r="A37">
        <v>2</v>
      </c>
      <c r="B37" t="s">
        <v>31</v>
      </c>
      <c r="D37" t="s">
        <v>61</v>
      </c>
      <c r="E37" t="s">
        <v>49</v>
      </c>
      <c r="F37">
        <v>0</v>
      </c>
      <c r="I37">
        <v>95</v>
      </c>
      <c r="J37">
        <v>4.3</v>
      </c>
      <c r="K37">
        <v>0</v>
      </c>
      <c r="L37">
        <v>0</v>
      </c>
      <c r="M37">
        <v>34</v>
      </c>
      <c r="N37">
        <f t="shared" si="0"/>
        <v>34</v>
      </c>
    </row>
    <row r="38" spans="1:16" x14ac:dyDescent="0.2">
      <c r="A38">
        <v>2</v>
      </c>
      <c r="B38" t="s">
        <v>31</v>
      </c>
      <c r="D38" t="s">
        <v>61</v>
      </c>
      <c r="E38" t="s">
        <v>50</v>
      </c>
      <c r="F38">
        <v>0</v>
      </c>
      <c r="I38">
        <v>344</v>
      </c>
      <c r="J38">
        <v>3.9</v>
      </c>
      <c r="K38">
        <v>0</v>
      </c>
      <c r="L38">
        <v>0</v>
      </c>
      <c r="M38">
        <v>111</v>
      </c>
      <c r="N38">
        <f t="shared" si="0"/>
        <v>111</v>
      </c>
    </row>
    <row r="39" spans="1:16" x14ac:dyDescent="0.2">
      <c r="A39">
        <v>2</v>
      </c>
      <c r="B39" t="s">
        <v>31</v>
      </c>
      <c r="D39" t="s">
        <v>61</v>
      </c>
      <c r="E39" t="s">
        <v>51</v>
      </c>
      <c r="F39">
        <v>0</v>
      </c>
      <c r="I39">
        <v>44</v>
      </c>
      <c r="J39">
        <v>3.2</v>
      </c>
      <c r="K39">
        <v>0</v>
      </c>
      <c r="L39">
        <v>0</v>
      </c>
      <c r="M39">
        <v>12</v>
      </c>
      <c r="N39">
        <f t="shared" si="0"/>
        <v>12</v>
      </c>
    </row>
    <row r="40" spans="1:16" x14ac:dyDescent="0.2">
      <c r="A40">
        <v>2</v>
      </c>
      <c r="B40" t="s">
        <v>31</v>
      </c>
      <c r="D40" t="s">
        <v>61</v>
      </c>
      <c r="E40" t="s">
        <v>52</v>
      </c>
      <c r="F40">
        <v>0</v>
      </c>
      <c r="I40">
        <v>12</v>
      </c>
      <c r="J40">
        <v>3.2</v>
      </c>
      <c r="K40">
        <v>0</v>
      </c>
      <c r="L40">
        <v>0</v>
      </c>
      <c r="M40">
        <v>3</v>
      </c>
      <c r="N40">
        <f t="shared" si="0"/>
        <v>3</v>
      </c>
    </row>
    <row r="41" spans="1:16" x14ac:dyDescent="0.2">
      <c r="A41">
        <v>2</v>
      </c>
      <c r="B41" t="s">
        <v>31</v>
      </c>
      <c r="D41" t="s">
        <v>61</v>
      </c>
      <c r="E41" t="s">
        <v>53</v>
      </c>
      <c r="F41">
        <v>0</v>
      </c>
      <c r="I41">
        <v>0</v>
      </c>
      <c r="K41">
        <v>0</v>
      </c>
      <c r="L41">
        <v>0</v>
      </c>
      <c r="M41">
        <v>0</v>
      </c>
      <c r="N41">
        <f t="shared" si="0"/>
        <v>0</v>
      </c>
    </row>
    <row r="42" spans="1:16" x14ac:dyDescent="0.2">
      <c r="A42">
        <v>2</v>
      </c>
      <c r="B42" t="s">
        <v>31</v>
      </c>
      <c r="D42" t="s">
        <v>61</v>
      </c>
      <c r="E42" t="s">
        <v>54</v>
      </c>
      <c r="F42">
        <v>0</v>
      </c>
      <c r="I42">
        <v>13</v>
      </c>
      <c r="J42">
        <v>4.0999999999999996</v>
      </c>
      <c r="K42">
        <v>0</v>
      </c>
      <c r="L42">
        <v>0</v>
      </c>
      <c r="M42">
        <v>4</v>
      </c>
      <c r="N42">
        <f t="shared" si="0"/>
        <v>4</v>
      </c>
    </row>
    <row r="43" spans="1:16" x14ac:dyDescent="0.2">
      <c r="A43">
        <v>1</v>
      </c>
      <c r="B43" t="s">
        <v>31</v>
      </c>
      <c r="D43" t="s">
        <v>61</v>
      </c>
      <c r="E43" t="s">
        <v>55</v>
      </c>
      <c r="F43">
        <v>0</v>
      </c>
      <c r="I43">
        <v>4</v>
      </c>
      <c r="J43">
        <v>3.6</v>
      </c>
      <c r="K43">
        <v>0</v>
      </c>
      <c r="L43">
        <v>0</v>
      </c>
      <c r="M43">
        <v>1</v>
      </c>
      <c r="N43">
        <f t="shared" si="0"/>
        <v>1</v>
      </c>
    </row>
    <row r="44" spans="1:16" x14ac:dyDescent="0.2">
      <c r="A44">
        <v>1</v>
      </c>
      <c r="B44" t="s">
        <v>31</v>
      </c>
      <c r="D44" t="s">
        <v>61</v>
      </c>
      <c r="E44" t="s">
        <v>56</v>
      </c>
      <c r="F44">
        <v>0</v>
      </c>
      <c r="I44">
        <v>52</v>
      </c>
      <c r="J44">
        <v>2.6</v>
      </c>
      <c r="K44">
        <v>0</v>
      </c>
      <c r="L44">
        <v>0</v>
      </c>
      <c r="M44">
        <v>11</v>
      </c>
      <c r="N44">
        <f t="shared" si="0"/>
        <v>11</v>
      </c>
    </row>
    <row r="45" spans="1:16" x14ac:dyDescent="0.2">
      <c r="A45">
        <v>0</v>
      </c>
      <c r="B45" t="s">
        <v>31</v>
      </c>
      <c r="D45" t="s">
        <v>61</v>
      </c>
      <c r="E45" t="s">
        <v>57</v>
      </c>
      <c r="F45">
        <v>11</v>
      </c>
      <c r="G45">
        <v>42.5</v>
      </c>
      <c r="H45">
        <v>48.6</v>
      </c>
      <c r="I45">
        <v>22</v>
      </c>
      <c r="J45">
        <v>6.5</v>
      </c>
      <c r="K45">
        <v>39</v>
      </c>
      <c r="L45">
        <v>45</v>
      </c>
      <c r="M45">
        <v>12</v>
      </c>
      <c r="N45">
        <f t="shared" si="0"/>
        <v>57</v>
      </c>
    </row>
    <row r="46" spans="1:16" x14ac:dyDescent="0.2">
      <c r="N46" s="1">
        <f>SUM(N4:N45)</f>
        <v>3413</v>
      </c>
      <c r="O46">
        <f>SUM(O4:O45)</f>
        <v>3413</v>
      </c>
      <c r="P46" s="6">
        <f>+O46/$N$46</f>
        <v>1</v>
      </c>
    </row>
  </sheetData>
  <sortState ref="A2:N45">
    <sortCondition ref="D2:D45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103-Fiscal-2013-Drug-Commitment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2017-09-02T22:48:08Z</dcterms:created>
  <dcterms:modified xsi:type="dcterms:W3CDTF">2017-09-02T22:48:22Z</dcterms:modified>
</cp:coreProperties>
</file>