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ta Sources" sheetId="1" r:id="rId1"/>
    <sheet name="consolidated_comparison" sheetId="2" r:id="rId2"/>
    <sheet name="ugga per capita scatter" sheetId="3" r:id="rId3"/>
    <sheet name="Ch 70 and SFSF per Student" sheetId="4" r:id="rId4"/>
    <sheet name="Ch 70 and SFSF as % of FB" sheetId="5" r:id="rId5"/>
    <sheet name="non-zero Chapter 70 communities" sheetId="6" r:id="rId6"/>
  </sheets>
  <definedNames>
    <definedName name="consolidated_comparison">'consolidated_comparison'!$A$1:$N$352</definedName>
  </definedNames>
  <calcPr fullCalcOnLoad="1"/>
</workbook>
</file>

<file path=xl/sharedStrings.xml><?xml version="1.0" encoding="utf-8"?>
<sst xmlns="http://schemas.openxmlformats.org/spreadsheetml/2006/main" count="685" uniqueCount="377">
  <si>
    <t>2008 US Census</t>
  </si>
  <si>
    <t>2007 DOR Income</t>
  </si>
  <si>
    <t>Income Per Capita</t>
  </si>
  <si>
    <t>2008 EQV</t>
  </si>
  <si>
    <t>EQV Per Capita</t>
  </si>
  <si>
    <t>Subtotal General Government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</si>
  <si>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</si>
  <si>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</si>
  <si>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</si>
  <si>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</si>
  <si>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</si>
  <si>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</si>
  <si>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</si>
  <si>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</si>
  <si>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</si>
  <si>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</si>
  <si>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</si>
  <si>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</si>
  <si>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</si>
  <si>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</si>
  <si>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</si>
  <si>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</si>
  <si>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</si>
  <si>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</si>
  <si>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</si>
  <si>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</si>
  <si>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</si>
  <si>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</si>
  <si>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</si>
  <si>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</si>
  <si>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</si>
  <si>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</si>
  <si>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</si>
  <si>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</si>
  <si>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</si>
  <si>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</si>
  <si>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</si>
  <si>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</si>
  <si>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</si>
  <si>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</si>
  <si>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</si>
  <si>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</si>
  <si>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</si>
  <si>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</si>
  <si>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</si>
  <si>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</si>
  <si>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</si>
  <si>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</si>
  <si>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</si>
  <si>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</si>
  <si>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</si>
  <si>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</si>
  <si>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</si>
  <si>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</si>
  <si>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</si>
  <si>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</si>
  <si>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</si>
  <si>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</si>
  <si>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</si>
  <si>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</si>
  <si>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</si>
  <si>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</si>
  <si>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</si>
  <si>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</si>
  <si>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</si>
  <si>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</si>
  <si>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</si>
  <si>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</si>
  <si>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</si>
  <si>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</si>
  <si>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</si>
  <si>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</si>
  <si>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</si>
  <si>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</si>
  <si>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</si>
  <si>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</si>
  <si>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</si>
  <si>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</si>
  <si>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</si>
  <si>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</si>
  <si>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</si>
  <si>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</si>
  <si>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</si>
  <si>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</si>
  <si>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</si>
  <si>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</si>
  <si>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</si>
  <si>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</si>
  <si>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</si>
  <si>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</si>
  <si>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</si>
  <si>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</si>
  <si>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</si>
  <si>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</si>
  <si>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</si>
  <si>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</si>
  <si>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</si>
  <si>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</si>
  <si>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</si>
  <si>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</si>
  <si>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</si>
  <si>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</si>
  <si>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</si>
  <si>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</si>
  <si>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</si>
  <si>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</si>
  <si>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</si>
  <si>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</si>
  <si>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</si>
  <si>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</si>
  <si>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</si>
  <si>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</si>
  <si>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</si>
  <si>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</si>
  <si>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</si>
  <si>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</si>
  <si>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</si>
  <si>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</si>
  <si>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</si>
  <si>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</si>
  <si>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</si>
  <si>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</si>
  <si>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</si>
  <si>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</si>
  <si>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</si>
  <si>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</si>
  <si>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</si>
  <si>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</si>
  <si>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</si>
  <si>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</si>
  <si>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</si>
  <si>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</si>
  <si>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</si>
  <si>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</si>
  <si>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</si>
  <si>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</si>
  <si>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</si>
  <si>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</si>
  <si>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</si>
  <si>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</si>
  <si>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</si>
  <si>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</si>
  <si>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</si>
  <si>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</si>
  <si>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</si>
  <si>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</si>
  <si>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</si>
  <si>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</si>
  <si>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</si>
  <si>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</si>
  <si>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</si>
  <si>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</si>
  <si>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</si>
  <si>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</si>
  <si>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</si>
  <si>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</si>
  <si>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</si>
  <si>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</si>
  <si>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</si>
  <si>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</si>
  <si>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</si>
  <si>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</si>
  <si>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</si>
  <si>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</si>
  <si>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</si>
  <si>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</si>
  <si>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</si>
  <si>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</si>
  <si>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</si>
  <si>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</si>
  <si>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</si>
  <si>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</si>
  <si>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</si>
  <si>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</si>
  <si>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</si>
  <si>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</si>
  <si>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</si>
  <si>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</si>
  <si>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</si>
  <si>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</si>
  <si>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</si>
  <si>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</si>
  <si>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</si>
  <si>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</si>
  <si>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</si>
  <si>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</si>
  <si>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</si>
  <si>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</si>
  <si>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</si>
  <si>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</si>
  <si>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</si>
  <si>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</si>
  <si>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</si>
  <si>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</si>
  <si>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</si>
  <si>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</si>
  <si>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</si>
  <si>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</si>
  <si>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</si>
  <si>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</si>
  <si>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</si>
  <si>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</si>
  <si>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</si>
  <si>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</si>
  <si>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</si>
  <si>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</si>
  <si>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</si>
  <si>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</si>
  <si>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</si>
  <si>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</si>
  <si>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</si>
  <si>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</si>
  <si>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</si>
  <si>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</si>
  <si>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</si>
  <si>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</si>
  <si>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</si>
  <si>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</si>
  <si>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</si>
  <si>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</si>
  <si>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</si>
  <si>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</si>
  <si>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</si>
  <si>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</si>
  <si>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</si>
  <si>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</si>
  <si>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</si>
  <si>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</si>
  <si>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</si>
  <si>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</si>
  <si>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</si>
  <si>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</si>
  <si>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</si>
  <si>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</si>
  <si>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</si>
  <si>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</si>
  <si>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</si>
  <si>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</si>
  <si>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</si>
  <si>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</si>
  <si>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</si>
  <si>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</si>
  <si>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</si>
  <si>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</si>
  <si>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</si>
  <si>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</si>
  <si>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</si>
  <si>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</si>
  <si>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</si>
  <si>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</si>
  <si>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</si>
  <si>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</si>
  <si>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</si>
  <si>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</si>
  <si>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</si>
  <si>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</si>
  <si>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</si>
  <si>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</si>
  <si>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</si>
  <si>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</si>
  <si>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</si>
  <si>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</si>
  <si>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</si>
  <si>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</si>
  <si>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</si>
  <si>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</si>
  <si>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</si>
  <si>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</si>
  <si>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</si>
  <si>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</si>
  <si>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</si>
  <si>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</si>
  <si>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</si>
  <si>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</si>
  <si>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</si>
  <si>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</si>
  <si>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</si>
  <si>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</si>
  <si>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</si>
  <si>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</si>
  <si>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</si>
  <si>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</si>
  <si>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</si>
  <si>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</si>
  <si>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</si>
  <si>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</si>
  <si>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</si>
  <si>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</si>
  <si>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</si>
  <si>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</si>
  <si>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</si>
  <si>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</si>
  <si>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</si>
  <si>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</si>
  <si>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</si>
  <si>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</si>
  <si>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</si>
  <si>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</si>
  <si>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</si>
  <si>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</si>
  <si>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</si>
  <si>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</si>
  <si>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</si>
  <si>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</si>
  <si>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</si>
  <si>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</si>
  <si>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</si>
  <si>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</si>
  <si>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</si>
  <si>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</si>
  <si>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</si>
  <si>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</si>
  <si>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</si>
  <si>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</si>
  <si>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</si>
  <si>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</si>
  <si>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</si>
  <si>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</si>
  <si>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</si>
  <si>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</si>
  <si>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</si>
  <si>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</si>
  <si>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</si>
  <si>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</si>
  <si>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</si>
  <si>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</si>
  <si>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</si>
  <si>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</si>
  <si>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</si>
  <si>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</si>
  <si>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</si>
  <si>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</si>
  <si>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</si>
  <si>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</si>
  <si>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</si>
  <si>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</si>
  <si>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</si>
  <si>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</si>
  <si>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</si>
  <si>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</si>
  <si>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</si>
  <si>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</si>
  <si>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</si>
  <si>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</si>
  <si>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</si>
  <si>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</si>
  <si>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</si>
  <si>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</si>
  <si>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</si>
  <si>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</si>
  <si>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</si>
  <si>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</si>
  <si>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</si>
  <si>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</si>
  <si>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</si>
  <si>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</si>
  <si>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</si>
  <si>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Total CS Aid</t>
  </si>
  <si>
    <t>Ch 70 Aid</t>
  </si>
  <si>
    <t>Municipality</t>
  </si>
  <si>
    <t>EQV/ Income Index</t>
  </si>
  <si>
    <t>Enroll- ment</t>
  </si>
  <si>
    <t>Foun-dation Budget</t>
  </si>
  <si>
    <t>SFSF Federal Ed Grant</t>
  </si>
  <si>
    <t>Total  CS Assess-ments</t>
  </si>
  <si>
    <t>Unre-stricted General Govern-ment Aid</t>
  </si>
  <si>
    <t>UGGA Per Capita</t>
  </si>
  <si>
    <t>Chapter 70+SFSF per student</t>
  </si>
  <si>
    <t>Short Name</t>
  </si>
  <si>
    <t>Chapter 70+SFSF as % of Foun-dation Budget</t>
  </si>
  <si>
    <t>Municipal comparative data</t>
  </si>
  <si>
    <t>http://www.mass.gov/?pageID=dorsubtopic&amp;L=4&amp;L0=Home&amp;L1=Local+Officials&amp;L2=Municipal+Data+and+Financial+Management&amp;L3=Data+Bank+Reports&amp;sid=Ador</t>
  </si>
  <si>
    <t>Data Sources  -- all from mass.gov spreadsheets.</t>
  </si>
  <si>
    <t>Cherry Sheet data</t>
  </si>
  <si>
    <t>http://www.mass.gov/?pageID=dorsubtopic&amp;L=4&amp;L0=Home&amp;L1=Local+Officials&amp;L2=Municipal+Data+and+Financial+Management&amp;L3=Cherry+Sheets&amp;sid=Ador</t>
  </si>
  <si>
    <t>School aid and enrollment data</t>
  </si>
  <si>
    <t>http://finance1.doe.mass.edu/chapter70/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</si>
</sst>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 quotePrefix="1">
      <alignment wrapText="1"/>
    </xf>
    <xf numFmtId="0" fontId="0" fillId="0" borderId="1" xfId="0" applyNumberFormat="1" applyBorder="1" applyAlignment="1" quotePrefix="1">
      <alignment/>
    </xf>
    <xf numFmtId="0" fontId="0" fillId="0" borderId="2" xfId="0" applyNumberFormat="1" applyBorder="1" applyAlignment="1">
      <alignment wrapText="1"/>
    </xf>
    <xf numFmtId="0" fontId="0" fillId="0" borderId="2" xfId="0" applyNumberFormat="1" applyBorder="1" applyAlignment="1" quotePrefix="1">
      <alignment/>
    </xf>
    <xf numFmtId="0" fontId="0" fillId="0" borderId="3" xfId="0" applyNumberFormat="1" applyBorder="1" applyAlignment="1">
      <alignment wrapText="1"/>
    </xf>
    <xf numFmtId="9" fontId="0" fillId="0" borderId="3" xfId="21" applyBorder="1" applyAlignment="1" quotePrefix="1">
      <alignment/>
    </xf>
    <xf numFmtId="9" fontId="0" fillId="0" borderId="4" xfId="21" applyBorder="1" applyAlignment="1" quotePrefix="1">
      <alignment/>
    </xf>
    <xf numFmtId="0" fontId="0" fillId="0" borderId="4" xfId="0" applyBorder="1" applyAlignment="1">
      <alignment/>
    </xf>
    <xf numFmtId="0" fontId="0" fillId="0" borderId="2" xfId="0" applyNumberFormat="1" applyBorder="1" applyAlignment="1" quotePrefix="1">
      <alignment wrapText="1"/>
    </xf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 applyAlignment="1" quotePrefix="1">
      <alignment/>
    </xf>
    <xf numFmtId="0" fontId="0" fillId="0" borderId="4" xfId="0" applyFill="1" applyBorder="1" applyAlignment="1">
      <alignment/>
    </xf>
    <xf numFmtId="0" fontId="0" fillId="0" borderId="3" xfId="0" applyNumberFormat="1" applyBorder="1" applyAlignment="1" quotePrefix="1">
      <alignment wrapText="1"/>
    </xf>
    <xf numFmtId="0" fontId="0" fillId="0" borderId="3" xfId="0" applyNumberFormat="1" applyBorder="1" applyAlignment="1" quotePrefix="1">
      <alignment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167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Fiscal 2011 Unrestricted General Government Aid Per Capita with Power Trend Line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consolidated_comparison!$Q$1</c:f>
              <c:strCache>
                <c:ptCount val="1"/>
                <c:pt idx="0">
                  <c:v>UGGA Per Capita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consolidated_comparison!$H$2:$H$353</c:f>
              <c:numCache>
                <c:ptCount val="352"/>
                <c:pt idx="0">
                  <c:v>0.785668659813072</c:v>
                </c:pt>
                <c:pt idx="1">
                  <c:v>1.4153852935069058</c:v>
                </c:pt>
                <c:pt idx="2">
                  <c:v>0.7485432695565658</c:v>
                </c:pt>
                <c:pt idx="3">
                  <c:v>0.4667957308677378</c:v>
                </c:pt>
                <c:pt idx="4">
                  <c:v>0.6890460456282033</c:v>
                </c:pt>
                <c:pt idx="5">
                  <c:v>2.6288994924896416</c:v>
                </c:pt>
                <c:pt idx="6">
                  <c:v>0.8349317700079975</c:v>
                </c:pt>
                <c:pt idx="7">
                  <c:v>0.4527540437689114</c:v>
                </c:pt>
                <c:pt idx="8">
                  <c:v>1.662729219309345</c:v>
                </c:pt>
                <c:pt idx="9">
                  <c:v>1.1959940997570313</c:v>
                </c:pt>
                <c:pt idx="10">
                  <c:v>0.7838770747646997</c:v>
                </c:pt>
                <c:pt idx="11">
                  <c:v>0.7910842835433498</c:v>
                </c:pt>
                <c:pt idx="12">
                  <c:v>0.7306696923540839</c:v>
                </c:pt>
                <c:pt idx="13">
                  <c:v>1.1064908973486178</c:v>
                </c:pt>
                <c:pt idx="14">
                  <c:v>0.48774449366539985</c:v>
                </c:pt>
                <c:pt idx="15">
                  <c:v>0.7199455935846744</c:v>
                </c:pt>
                <c:pt idx="16">
                  <c:v>0.8202343116128739</c:v>
                </c:pt>
                <c:pt idx="17">
                  <c:v>1.0595997592445074</c:v>
                </c:pt>
                <c:pt idx="18">
                  <c:v>0.8025182138334568</c:v>
                </c:pt>
                <c:pt idx="19">
                  <c:v>1.4950401088765333</c:v>
                </c:pt>
                <c:pt idx="20">
                  <c:v>0.6213992472924266</c:v>
                </c:pt>
                <c:pt idx="21">
                  <c:v>1.2114125697409117</c:v>
                </c:pt>
                <c:pt idx="22">
                  <c:v>1.4433858477730204</c:v>
                </c:pt>
                <c:pt idx="23">
                  <c:v>0.7271838007064568</c:v>
                </c:pt>
                <c:pt idx="24">
                  <c:v>0.9232875257524131</c:v>
                </c:pt>
                <c:pt idx="25">
                  <c:v>1.7994153987161114</c:v>
                </c:pt>
                <c:pt idx="26">
                  <c:v>0.8415586831324275</c:v>
                </c:pt>
                <c:pt idx="27">
                  <c:v>1.218348475343904</c:v>
                </c:pt>
                <c:pt idx="28">
                  <c:v>0.6605553356360772</c:v>
                </c:pt>
                <c:pt idx="29">
                  <c:v>1.0244420618317975</c:v>
                </c:pt>
                <c:pt idx="30">
                  <c:v>0.8416233315025918</c:v>
                </c:pt>
                <c:pt idx="31">
                  <c:v>0.718520520914437</c:v>
                </c:pt>
                <c:pt idx="32">
                  <c:v>0.7717382136792722</c:v>
                </c:pt>
                <c:pt idx="33">
                  <c:v>1.6275443955411761</c:v>
                </c:pt>
                <c:pt idx="34">
                  <c:v>1.0178294119669349</c:v>
                </c:pt>
                <c:pt idx="35">
                  <c:v>1.1990516270165903</c:v>
                </c:pt>
                <c:pt idx="36">
                  <c:v>1.4024338098334872</c:v>
                </c:pt>
                <c:pt idx="37">
                  <c:v>1.8852012646334741</c:v>
                </c:pt>
                <c:pt idx="38">
                  <c:v>1.209539733408504</c:v>
                </c:pt>
                <c:pt idx="39">
                  <c:v>0.9910362625206763</c:v>
                </c:pt>
                <c:pt idx="40">
                  <c:v>1.692580978316155</c:v>
                </c:pt>
                <c:pt idx="41">
                  <c:v>0.6744567812156734</c:v>
                </c:pt>
                <c:pt idx="42">
                  <c:v>0.7656273420468613</c:v>
                </c:pt>
                <c:pt idx="43">
                  <c:v>0.5247054701306257</c:v>
                </c:pt>
                <c:pt idx="44">
                  <c:v>0.73310408687075</c:v>
                </c:pt>
                <c:pt idx="45">
                  <c:v>1.91688208160741</c:v>
                </c:pt>
                <c:pt idx="46">
                  <c:v>0.6249266959734097</c:v>
                </c:pt>
                <c:pt idx="47">
                  <c:v>1.1101205386311799</c:v>
                </c:pt>
                <c:pt idx="48">
                  <c:v>1.4227781088170506</c:v>
                </c:pt>
                <c:pt idx="49">
                  <c:v>1.2933424068902737</c:v>
                </c:pt>
                <c:pt idx="50">
                  <c:v>2.5796848234447007</c:v>
                </c:pt>
                <c:pt idx="51">
                  <c:v>0.714543106379553</c:v>
                </c:pt>
                <c:pt idx="52">
                  <c:v>0.6036757540115218</c:v>
                </c:pt>
                <c:pt idx="53">
                  <c:v>0.8568662142356174</c:v>
                </c:pt>
                <c:pt idx="54">
                  <c:v>3.8213112844798873</c:v>
                </c:pt>
                <c:pt idx="55">
                  <c:v>1.0625851330745886</c:v>
                </c:pt>
                <c:pt idx="56">
                  <c:v>0.37845774119079545</c:v>
                </c:pt>
                <c:pt idx="57">
                  <c:v>0.6204489542015381</c:v>
                </c:pt>
                <c:pt idx="58">
                  <c:v>0.6098416613179278</c:v>
                </c:pt>
                <c:pt idx="59">
                  <c:v>0.6388056237587746</c:v>
                </c:pt>
                <c:pt idx="60">
                  <c:v>0.4658814036656095</c:v>
                </c:pt>
                <c:pt idx="61">
                  <c:v>10.686525126263415</c:v>
                </c:pt>
                <c:pt idx="62">
                  <c:v>0.5023643155334748</c:v>
                </c:pt>
                <c:pt idx="63">
                  <c:v>0.6286886990832707</c:v>
                </c:pt>
                <c:pt idx="64">
                  <c:v>2.4472942638766213</c:v>
                </c:pt>
                <c:pt idx="65">
                  <c:v>0.5832005589238933</c:v>
                </c:pt>
                <c:pt idx="66">
                  <c:v>2.8769864627641413</c:v>
                </c:pt>
                <c:pt idx="67">
                  <c:v>0.9411779117823686</c:v>
                </c:pt>
                <c:pt idx="68">
                  <c:v>0.7749163492205591</c:v>
                </c:pt>
                <c:pt idx="69">
                  <c:v>0.705733310363081</c:v>
                </c:pt>
                <c:pt idx="70">
                  <c:v>0.995073570572307</c:v>
                </c:pt>
                <c:pt idx="71">
                  <c:v>0.9710970612208805</c:v>
                </c:pt>
                <c:pt idx="72">
                  <c:v>1.1158862169222838</c:v>
                </c:pt>
                <c:pt idx="73">
                  <c:v>1.0177936050620455</c:v>
                </c:pt>
                <c:pt idx="74">
                  <c:v>1.8075638609318416</c:v>
                </c:pt>
                <c:pt idx="75">
                  <c:v>0.8444748829848809</c:v>
                </c:pt>
                <c:pt idx="76">
                  <c:v>0.8598122244995137</c:v>
                </c:pt>
                <c:pt idx="77">
                  <c:v>4.706483254129922</c:v>
                </c:pt>
                <c:pt idx="78">
                  <c:v>0.7486560365616508</c:v>
                </c:pt>
                <c:pt idx="79">
                  <c:v>0.6574034972928443</c:v>
                </c:pt>
                <c:pt idx="80">
                  <c:v>1.1103939881090892</c:v>
                </c:pt>
                <c:pt idx="81">
                  <c:v>1.8327764005794065</c:v>
                </c:pt>
                <c:pt idx="82">
                  <c:v>0.7659279711283453</c:v>
                </c:pt>
                <c:pt idx="83">
                  <c:v>0.8050894649886666</c:v>
                </c:pt>
                <c:pt idx="84">
                  <c:v>0.8684568766945711</c:v>
                </c:pt>
                <c:pt idx="85">
                  <c:v>2.1753324021540617</c:v>
                </c:pt>
                <c:pt idx="86">
                  <c:v>0.6102452858295148</c:v>
                </c:pt>
                <c:pt idx="87">
                  <c:v>1.003901487358358</c:v>
                </c:pt>
                <c:pt idx="88">
                  <c:v>6.424983760489731</c:v>
                </c:pt>
                <c:pt idx="89">
                  <c:v>1.5219016796984097</c:v>
                </c:pt>
                <c:pt idx="90">
                  <c:v>1.4372741733771506</c:v>
                </c:pt>
                <c:pt idx="91">
                  <c:v>1.4650102859723684</c:v>
                </c:pt>
                <c:pt idx="92">
                  <c:v>0.659727609595284</c:v>
                </c:pt>
                <c:pt idx="93">
                  <c:v>0.7848488943818845</c:v>
                </c:pt>
                <c:pt idx="94">
                  <c:v>0.44622706478461205</c:v>
                </c:pt>
                <c:pt idx="95">
                  <c:v>1.6399205647032105</c:v>
                </c:pt>
                <c:pt idx="96">
                  <c:v>0.44380724576722486</c:v>
                </c:pt>
                <c:pt idx="97">
                  <c:v>0.8264406688986287</c:v>
                </c:pt>
                <c:pt idx="98">
                  <c:v>1.0715755851959532</c:v>
                </c:pt>
                <c:pt idx="99">
                  <c:v>0.8710393042658924</c:v>
                </c:pt>
                <c:pt idx="100">
                  <c:v>1.0008437324287107</c:v>
                </c:pt>
                <c:pt idx="101">
                  <c:v>0.8962221304732172</c:v>
                </c:pt>
                <c:pt idx="102">
                  <c:v>0.4763085094867693</c:v>
                </c:pt>
                <c:pt idx="103">
                  <c:v>6.747492440776014</c:v>
                </c:pt>
                <c:pt idx="104">
                  <c:v>0.9880909443969155</c:v>
                </c:pt>
                <c:pt idx="105">
                  <c:v>0.6550870869635806</c:v>
                </c:pt>
                <c:pt idx="106">
                  <c:v>1.0429815165321021</c:v>
                </c:pt>
                <c:pt idx="107">
                  <c:v>0.628901865578988</c:v>
                </c:pt>
                <c:pt idx="108">
                  <c:v>10.367477043490949</c:v>
                </c:pt>
                <c:pt idx="109">
                  <c:v>0.9896285209034056</c:v>
                </c:pt>
                <c:pt idx="110">
                  <c:v>0.6819844693677993</c:v>
                </c:pt>
                <c:pt idx="111">
                  <c:v>0.7335774233638048</c:v>
                </c:pt>
                <c:pt idx="112">
                  <c:v>1.03253732908455</c:v>
                </c:pt>
                <c:pt idx="113">
                  <c:v>0.5246647828511024</c:v>
                </c:pt>
                <c:pt idx="114">
                  <c:v>1.2703471165296447</c:v>
                </c:pt>
                <c:pt idx="115">
                  <c:v>0.8244985382701185</c:v>
                </c:pt>
                <c:pt idx="116">
                  <c:v>1.049345593247525</c:v>
                </c:pt>
                <c:pt idx="117">
                  <c:v>0.7674451413395232</c:v>
                </c:pt>
                <c:pt idx="118">
                  <c:v>1.4519580256143216</c:v>
                </c:pt>
                <c:pt idx="119">
                  <c:v>0.8523726725485214</c:v>
                </c:pt>
                <c:pt idx="120">
                  <c:v>0.9899949250494724</c:v>
                </c:pt>
                <c:pt idx="121">
                  <c:v>1.2150450480601176</c:v>
                </c:pt>
                <c:pt idx="122">
                  <c:v>0.8292784483805018</c:v>
                </c:pt>
                <c:pt idx="123">
                  <c:v>0.562927704255697</c:v>
                </c:pt>
                <c:pt idx="124">
                  <c:v>1.6992132748205315</c:v>
                </c:pt>
                <c:pt idx="125">
                  <c:v>1.8109936846208798</c:v>
                </c:pt>
                <c:pt idx="126">
                  <c:v>1.0087980815252648</c:v>
                </c:pt>
                <c:pt idx="127">
                  <c:v>0.6596471784289208</c:v>
                </c:pt>
                <c:pt idx="128">
                  <c:v>0.5298072083560192</c:v>
                </c:pt>
                <c:pt idx="129">
                  <c:v>0.5705659158893454</c:v>
                </c:pt>
                <c:pt idx="130">
                  <c:v>1.8968340953482448</c:v>
                </c:pt>
                <c:pt idx="131">
                  <c:v>0.818962510095633</c:v>
                </c:pt>
                <c:pt idx="132">
                  <c:v>0.7440975675172181</c:v>
                </c:pt>
                <c:pt idx="133">
                  <c:v>0.9341182919390694</c:v>
                </c:pt>
                <c:pt idx="134">
                  <c:v>0.80841276281013</c:v>
                </c:pt>
                <c:pt idx="135">
                  <c:v>1.1424285397502802</c:v>
                </c:pt>
                <c:pt idx="136">
                  <c:v>0.3854191414784912</c:v>
                </c:pt>
                <c:pt idx="137">
                  <c:v>0.861818060565728</c:v>
                </c:pt>
                <c:pt idx="138">
                  <c:v>1.8595922705668468</c:v>
                </c:pt>
                <c:pt idx="139">
                  <c:v>0.7680917490515817</c:v>
                </c:pt>
                <c:pt idx="140">
                  <c:v>0.8469662686071346</c:v>
                </c:pt>
                <c:pt idx="141">
                  <c:v>1.053824012326704</c:v>
                </c:pt>
                <c:pt idx="142">
                  <c:v>0.6442990908752232</c:v>
                </c:pt>
                <c:pt idx="143">
                  <c:v>1.3102232400669374</c:v>
                </c:pt>
                <c:pt idx="144">
                  <c:v>0.9588829981727489</c:v>
                </c:pt>
                <c:pt idx="145">
                  <c:v>0.9612324316983591</c:v>
                </c:pt>
                <c:pt idx="146">
                  <c:v>0.861154363318107</c:v>
                </c:pt>
                <c:pt idx="147">
                  <c:v>0.8468636260131708</c:v>
                </c:pt>
                <c:pt idx="148">
                  <c:v>0.3526658085151438</c:v>
                </c:pt>
                <c:pt idx="149">
                  <c:v>0.8724997777167717</c:v>
                </c:pt>
                <c:pt idx="150">
                  <c:v>0.6728777529513588</c:v>
                </c:pt>
                <c:pt idx="151">
                  <c:v>1.326678090131769</c:v>
                </c:pt>
                <c:pt idx="152">
                  <c:v>0.6541174765268496</c:v>
                </c:pt>
                <c:pt idx="153">
                  <c:v>1.000056661190299</c:v>
                </c:pt>
                <c:pt idx="154">
                  <c:v>2.1899325548005946</c:v>
                </c:pt>
                <c:pt idx="155">
                  <c:v>0.7152190153894731</c:v>
                </c:pt>
                <c:pt idx="156">
                  <c:v>2.324077553505767</c:v>
                </c:pt>
                <c:pt idx="157">
                  <c:v>1.1227558632953225</c:v>
                </c:pt>
                <c:pt idx="158">
                  <c:v>1.356989809429967</c:v>
                </c:pt>
                <c:pt idx="159">
                  <c:v>0.4884018418986084</c:v>
                </c:pt>
                <c:pt idx="160">
                  <c:v>0.5773454556917723</c:v>
                </c:pt>
                <c:pt idx="161">
                  <c:v>0.8984996256128224</c:v>
                </c:pt>
                <c:pt idx="162">
                  <c:v>0.5534125560665979</c:v>
                </c:pt>
                <c:pt idx="163">
                  <c:v>1.5306685830918956</c:v>
                </c:pt>
                <c:pt idx="164">
                  <c:v>0.6419352727860583</c:v>
                </c:pt>
                <c:pt idx="165">
                  <c:v>3.2239212909080317</c:v>
                </c:pt>
                <c:pt idx="166">
                  <c:v>0.9799937423784864</c:v>
                </c:pt>
                <c:pt idx="167">
                  <c:v>1.943594897884013</c:v>
                </c:pt>
                <c:pt idx="168">
                  <c:v>1.7788573124093563</c:v>
                </c:pt>
                <c:pt idx="169">
                  <c:v>0.866519039325983</c:v>
                </c:pt>
                <c:pt idx="170">
                  <c:v>1.170908416177182</c:v>
                </c:pt>
                <c:pt idx="171">
                  <c:v>1.594171958900521</c:v>
                </c:pt>
                <c:pt idx="172">
                  <c:v>1.38799170872178</c:v>
                </c:pt>
                <c:pt idx="173">
                  <c:v>0.8743363260154409</c:v>
                </c:pt>
                <c:pt idx="174">
                  <c:v>1.6713172492634096</c:v>
                </c:pt>
                <c:pt idx="175">
                  <c:v>0.8172930401739396</c:v>
                </c:pt>
                <c:pt idx="176">
                  <c:v>1.0059348354084856</c:v>
                </c:pt>
                <c:pt idx="177">
                  <c:v>0.974887214746451</c:v>
                </c:pt>
                <c:pt idx="178">
                  <c:v>1.121937709249213</c:v>
                </c:pt>
                <c:pt idx="179">
                  <c:v>0.7832480068957618</c:v>
                </c:pt>
                <c:pt idx="180">
                  <c:v>0.7562164085010691</c:v>
                </c:pt>
                <c:pt idx="181">
                  <c:v>0.8016327347050879</c:v>
                </c:pt>
                <c:pt idx="182">
                  <c:v>0.5989477394435689</c:v>
                </c:pt>
                <c:pt idx="183">
                  <c:v>1.0823995751178104</c:v>
                </c:pt>
                <c:pt idx="184">
                  <c:v>0.822225363494713</c:v>
                </c:pt>
                <c:pt idx="185">
                  <c:v>0.749667125295203</c:v>
                </c:pt>
                <c:pt idx="186">
                  <c:v>0.9571130234848917</c:v>
                </c:pt>
                <c:pt idx="187">
                  <c:v>0.7764194419051522</c:v>
                </c:pt>
                <c:pt idx="188">
                  <c:v>1.7767883682555101</c:v>
                </c:pt>
                <c:pt idx="189">
                  <c:v>0.7713059702348224</c:v>
                </c:pt>
                <c:pt idx="190">
                  <c:v>0.6227335683517715</c:v>
                </c:pt>
                <c:pt idx="191">
                  <c:v>0.5601250210538018</c:v>
                </c:pt>
                <c:pt idx="192">
                  <c:v>2.0006770812959314</c:v>
                </c:pt>
                <c:pt idx="193">
                  <c:v>0.9168487028997591</c:v>
                </c:pt>
                <c:pt idx="194">
                  <c:v>2.251122841111885</c:v>
                </c:pt>
                <c:pt idx="195">
                  <c:v>1.4698033980224159</c:v>
                </c:pt>
                <c:pt idx="196">
                  <c:v>6.747188221860681</c:v>
                </c:pt>
                <c:pt idx="197">
                  <c:v>1.321995860377521</c:v>
                </c:pt>
                <c:pt idx="198">
                  <c:v>2.05890023959756</c:v>
                </c:pt>
                <c:pt idx="199">
                  <c:v>0.7435982789631935</c:v>
                </c:pt>
                <c:pt idx="200">
                  <c:v>0.4533739429559268</c:v>
                </c:pt>
                <c:pt idx="201">
                  <c:v>0.7496262308413841</c:v>
                </c:pt>
                <c:pt idx="202">
                  <c:v>1.4215177893071549</c:v>
                </c:pt>
                <c:pt idx="203">
                  <c:v>0.6856845987112412</c:v>
                </c:pt>
                <c:pt idx="204">
                  <c:v>1.261526484556693</c:v>
                </c:pt>
                <c:pt idx="205">
                  <c:v>1.2582334277338343</c:v>
                </c:pt>
                <c:pt idx="206">
                  <c:v>2.349919478594853</c:v>
                </c:pt>
                <c:pt idx="207">
                  <c:v>1.0462220091897898</c:v>
                </c:pt>
                <c:pt idx="208">
                  <c:v>0.3768062734411223</c:v>
                </c:pt>
                <c:pt idx="209">
                  <c:v>1.2459684513064095</c:v>
                </c:pt>
                <c:pt idx="210">
                  <c:v>0.9519040711538442</c:v>
                </c:pt>
                <c:pt idx="211">
                  <c:v>0.6151552717812403</c:v>
                </c:pt>
                <c:pt idx="212">
                  <c:v>1.2405718202406901</c:v>
                </c:pt>
                <c:pt idx="213">
                  <c:v>0.7522203342072536</c:v>
                </c:pt>
                <c:pt idx="214">
                  <c:v>1.170390714584372</c:v>
                </c:pt>
                <c:pt idx="215">
                  <c:v>0.7942872808954514</c:v>
                </c:pt>
                <c:pt idx="216">
                  <c:v>0.785808648884126</c:v>
                </c:pt>
                <c:pt idx="217">
                  <c:v>0.7930524660955041</c:v>
                </c:pt>
                <c:pt idx="218">
                  <c:v>1.8030166618478107</c:v>
                </c:pt>
                <c:pt idx="219">
                  <c:v>0.9550603196336412</c:v>
                </c:pt>
                <c:pt idx="220">
                  <c:v>2.8303401125176473</c:v>
                </c:pt>
                <c:pt idx="221">
                  <c:v>0.8133048463474518</c:v>
                </c:pt>
                <c:pt idx="222">
                  <c:v>0.47144821530987746</c:v>
                </c:pt>
                <c:pt idx="223">
                  <c:v>2.694862190080248</c:v>
                </c:pt>
                <c:pt idx="224">
                  <c:v>1.7293867485475345</c:v>
                </c:pt>
                <c:pt idx="225">
                  <c:v>0.68298805170136</c:v>
                </c:pt>
                <c:pt idx="226">
                  <c:v>0.5567621788207394</c:v>
                </c:pt>
                <c:pt idx="227">
                  <c:v>0.9069674810389725</c:v>
                </c:pt>
                <c:pt idx="228">
                  <c:v>0.8402238944363836</c:v>
                </c:pt>
                <c:pt idx="229">
                  <c:v>0.8581741325062036</c:v>
                </c:pt>
                <c:pt idx="230">
                  <c:v>0.8825993879330458</c:v>
                </c:pt>
                <c:pt idx="231">
                  <c:v>0.814033201385208</c:v>
                </c:pt>
                <c:pt idx="232">
                  <c:v>0.5806980948822363</c:v>
                </c:pt>
                <c:pt idx="233">
                  <c:v>0.7666958520529318</c:v>
                </c:pt>
                <c:pt idx="234">
                  <c:v>0.6867003447217342</c:v>
                </c:pt>
                <c:pt idx="235">
                  <c:v>0.5965104337661118</c:v>
                </c:pt>
                <c:pt idx="236">
                  <c:v>0.7124875120334274</c:v>
                </c:pt>
                <c:pt idx="237">
                  <c:v>0.9139544785804746</c:v>
                </c:pt>
                <c:pt idx="238">
                  <c:v>0.9731675177125194</c:v>
                </c:pt>
                <c:pt idx="239">
                  <c:v>0.9699712956397047</c:v>
                </c:pt>
                <c:pt idx="240">
                  <c:v>1.1624606671831403</c:v>
                </c:pt>
                <c:pt idx="241">
                  <c:v>2.9342867740942156</c:v>
                </c:pt>
                <c:pt idx="242">
                  <c:v>0.8001261539403595</c:v>
                </c:pt>
                <c:pt idx="243">
                  <c:v>0.7235675824902281</c:v>
                </c:pt>
                <c:pt idx="244">
                  <c:v>0.9498508058864163</c:v>
                </c:pt>
                <c:pt idx="245">
                  <c:v>1.1956405530038983</c:v>
                </c:pt>
                <c:pt idx="246">
                  <c:v>1.027314892489891</c:v>
                </c:pt>
                <c:pt idx="247">
                  <c:v>0.49356285211786244</c:v>
                </c:pt>
                <c:pt idx="248">
                  <c:v>1.5541713142872835</c:v>
                </c:pt>
                <c:pt idx="249">
                  <c:v>1.0316154138293512</c:v>
                </c:pt>
                <c:pt idx="250">
                  <c:v>0.7057536033686338</c:v>
                </c:pt>
                <c:pt idx="251">
                  <c:v>1.360250675615724</c:v>
                </c:pt>
                <c:pt idx="252">
                  <c:v>3.2002476388536802</c:v>
                </c:pt>
                <c:pt idx="253">
                  <c:v>1.0806933722276848</c:v>
                </c:pt>
                <c:pt idx="254">
                  <c:v>0.5952556524678694</c:v>
                </c:pt>
                <c:pt idx="255">
                  <c:v>0.5828302740655937</c:v>
                </c:pt>
                <c:pt idx="256">
                  <c:v>0.7463605536626223</c:v>
                </c:pt>
                <c:pt idx="257">
                  <c:v>0.7257666567990295</c:v>
                </c:pt>
                <c:pt idx="258">
                  <c:v>0.9296903014834589</c:v>
                </c:pt>
                <c:pt idx="259">
                  <c:v>1.1752501587928925</c:v>
                </c:pt>
                <c:pt idx="260">
                  <c:v>1.181345893865013</c:v>
                </c:pt>
                <c:pt idx="261">
                  <c:v>0.8732392821063538</c:v>
                </c:pt>
                <c:pt idx="262">
                  <c:v>0.6002241139833009</c:v>
                </c:pt>
                <c:pt idx="263">
                  <c:v>1.4205957980618424</c:v>
                </c:pt>
                <c:pt idx="264">
                  <c:v>1.010684889938603</c:v>
                </c:pt>
                <c:pt idx="265">
                  <c:v>1.326406357984808</c:v>
                </c:pt>
                <c:pt idx="266">
                  <c:v>1.0223733135263167</c:v>
                </c:pt>
                <c:pt idx="267">
                  <c:v>0.5945221470680468</c:v>
                </c:pt>
                <c:pt idx="268">
                  <c:v>3.073031452139153</c:v>
                </c:pt>
                <c:pt idx="269">
                  <c:v>0.5662411805908372</c:v>
                </c:pt>
                <c:pt idx="270">
                  <c:v>1.0864783717666875</c:v>
                </c:pt>
                <c:pt idx="271">
                  <c:v>0.6883731262004359</c:v>
                </c:pt>
                <c:pt idx="272">
                  <c:v>0.8424386484469923</c:v>
                </c:pt>
                <c:pt idx="273">
                  <c:v>0.7433436182472573</c:v>
                </c:pt>
                <c:pt idx="274">
                  <c:v>0.6491528516054054</c:v>
                </c:pt>
                <c:pt idx="275">
                  <c:v>0.7672277374333707</c:v>
                </c:pt>
                <c:pt idx="276">
                  <c:v>2.1401170748637224</c:v>
                </c:pt>
                <c:pt idx="277">
                  <c:v>0.4779666095603142</c:v>
                </c:pt>
                <c:pt idx="278">
                  <c:v>0.7890284923233541</c:v>
                </c:pt>
                <c:pt idx="279">
                  <c:v>0.6361019724660353</c:v>
                </c:pt>
                <c:pt idx="280">
                  <c:v>0.347790772721329</c:v>
                </c:pt>
                <c:pt idx="281">
                  <c:v>1.0028344955882333</c:v>
                </c:pt>
                <c:pt idx="282">
                  <c:v>1.6673909878243214</c:v>
                </c:pt>
                <c:pt idx="283">
                  <c:v>0.9491569612095536</c:v>
                </c:pt>
                <c:pt idx="284">
                  <c:v>0.8318616937182326</c:v>
                </c:pt>
                <c:pt idx="285">
                  <c:v>1.347041309901949</c:v>
                </c:pt>
                <c:pt idx="286">
                  <c:v>0.9950740180683788</c:v>
                </c:pt>
                <c:pt idx="287">
                  <c:v>2.3512326955957774</c:v>
                </c:pt>
                <c:pt idx="288">
                  <c:v>0.6362446756138951</c:v>
                </c:pt>
                <c:pt idx="289">
                  <c:v>1.0569680431060562</c:v>
                </c:pt>
                <c:pt idx="290">
                  <c:v>1.353376360509684</c:v>
                </c:pt>
                <c:pt idx="291">
                  <c:v>0.8764235794182695</c:v>
                </c:pt>
                <c:pt idx="292">
                  <c:v>0.6534541628715935</c:v>
                </c:pt>
                <c:pt idx="293">
                  <c:v>0.6268036041638898</c:v>
                </c:pt>
                <c:pt idx="294">
                  <c:v>0.8997369916036485</c:v>
                </c:pt>
                <c:pt idx="295">
                  <c:v>3.3193990865154217</c:v>
                </c:pt>
                <c:pt idx="296">
                  <c:v>1.5814411572276086</c:v>
                </c:pt>
                <c:pt idx="297">
                  <c:v>1.6780418887532598</c:v>
                </c:pt>
                <c:pt idx="298">
                  <c:v>0.7157166203253118</c:v>
                </c:pt>
                <c:pt idx="299">
                  <c:v>3.922152729933748</c:v>
                </c:pt>
                <c:pt idx="300">
                  <c:v>0.8765846723376283</c:v>
                </c:pt>
                <c:pt idx="301">
                  <c:v>2.1288478557568586</c:v>
                </c:pt>
                <c:pt idx="302">
                  <c:v>1.2035991438331748</c:v>
                </c:pt>
                <c:pt idx="303">
                  <c:v>0.8852611971620532</c:v>
                </c:pt>
                <c:pt idx="304">
                  <c:v>1.0417569981340007</c:v>
                </c:pt>
                <c:pt idx="305">
                  <c:v>0.5845002465974415</c:v>
                </c:pt>
                <c:pt idx="306">
                  <c:v>1.189183841794272</c:v>
                </c:pt>
                <c:pt idx="307">
                  <c:v>0.9046533721588401</c:v>
                </c:pt>
                <c:pt idx="308">
                  <c:v>0.5811321992034034</c:v>
                </c:pt>
                <c:pt idx="309">
                  <c:v>0.9177250777752011</c:v>
                </c:pt>
                <c:pt idx="310">
                  <c:v>0.4917880893240489</c:v>
                </c:pt>
                <c:pt idx="311">
                  <c:v>0.6523071077091304</c:v>
                </c:pt>
                <c:pt idx="312">
                  <c:v>0.6971614437759786</c:v>
                </c:pt>
                <c:pt idx="313">
                  <c:v>1.0393867533844585</c:v>
                </c:pt>
                <c:pt idx="314">
                  <c:v>2.76712737753112</c:v>
                </c:pt>
                <c:pt idx="315">
                  <c:v>0.6601166099969366</c:v>
                </c:pt>
                <c:pt idx="316">
                  <c:v>3.23353675416319</c:v>
                </c:pt>
                <c:pt idx="317">
                  <c:v>3.4812297798979794</c:v>
                </c:pt>
                <c:pt idx="318">
                  <c:v>0.6031187352169773</c:v>
                </c:pt>
                <c:pt idx="319">
                  <c:v>1.7981444732460146</c:v>
                </c:pt>
                <c:pt idx="320">
                  <c:v>0.7436044713849903</c:v>
                </c:pt>
                <c:pt idx="321">
                  <c:v>0.9871429955327258</c:v>
                </c:pt>
                <c:pt idx="322">
                  <c:v>0.7517648690572034</c:v>
                </c:pt>
                <c:pt idx="323">
                  <c:v>1.3680560626775362</c:v>
                </c:pt>
                <c:pt idx="324">
                  <c:v>0.6543900911193237</c:v>
                </c:pt>
                <c:pt idx="325">
                  <c:v>1.319296498652763</c:v>
                </c:pt>
                <c:pt idx="326">
                  <c:v>3.8319565167483947</c:v>
                </c:pt>
                <c:pt idx="327">
                  <c:v>1.339919113326381</c:v>
                </c:pt>
                <c:pt idx="328">
                  <c:v>0.562218905374759</c:v>
                </c:pt>
                <c:pt idx="329">
                  <c:v>1.2814020315657455</c:v>
                </c:pt>
                <c:pt idx="330">
                  <c:v>0.8670556329852734</c:v>
                </c:pt>
                <c:pt idx="331">
                  <c:v>0.8769360034068807</c:v>
                </c:pt>
                <c:pt idx="332">
                  <c:v>6.686034748179573</c:v>
                </c:pt>
                <c:pt idx="333">
                  <c:v>1.1609393309141807</c:v>
                </c:pt>
                <c:pt idx="334">
                  <c:v>2.196519758801525</c:v>
                </c:pt>
                <c:pt idx="335">
                  <c:v>0.8199856928743803</c:v>
                </c:pt>
                <c:pt idx="336">
                  <c:v>0.7366361515619071</c:v>
                </c:pt>
                <c:pt idx="337">
                  <c:v>0.69527281139041</c:v>
                </c:pt>
                <c:pt idx="338">
                  <c:v>0.9678978719927379</c:v>
                </c:pt>
                <c:pt idx="339">
                  <c:v>0.7240429343114685</c:v>
                </c:pt>
                <c:pt idx="340">
                  <c:v>0.9228736483919446</c:v>
                </c:pt>
                <c:pt idx="341">
                  <c:v>1.0372897966326418</c:v>
                </c:pt>
                <c:pt idx="342">
                  <c:v>0.534506077798495</c:v>
                </c:pt>
                <c:pt idx="343">
                  <c:v>2.1251919963028785</c:v>
                </c:pt>
                <c:pt idx="344">
                  <c:v>0.7990572243829566</c:v>
                </c:pt>
                <c:pt idx="345">
                  <c:v>0.7370203931030281</c:v>
                </c:pt>
                <c:pt idx="346">
                  <c:v>0.9602756064614464</c:v>
                </c:pt>
                <c:pt idx="347">
                  <c:v>0.4839226663553561</c:v>
                </c:pt>
                <c:pt idx="348">
                  <c:v>0.792802090205031</c:v>
                </c:pt>
                <c:pt idx="349">
                  <c:v>1.116764611803364</c:v>
                </c:pt>
                <c:pt idx="350">
                  <c:v>1.2691666372093366</c:v>
                </c:pt>
                <c:pt idx="351">
                  <c:v>1</c:v>
                </c:pt>
              </c:numCache>
            </c:numRef>
          </c:xVal>
          <c:yVal>
            <c:numRef>
              <c:f>consolidated_comparison!$Q$2:$Q$353</c:f>
              <c:numCache>
                <c:ptCount val="352"/>
                <c:pt idx="0">
                  <c:v>99.6987237102283</c:v>
                </c:pt>
                <c:pt idx="1">
                  <c:v>56.89065730634226</c:v>
                </c:pt>
                <c:pt idx="2">
                  <c:v>123.69261188271605</c:v>
                </c:pt>
                <c:pt idx="3">
                  <c:v>238.71959011452682</c:v>
                </c:pt>
                <c:pt idx="4">
                  <c:v>110.92531415755936</c:v>
                </c:pt>
                <c:pt idx="5">
                  <c:v>30.278061224489797</c:v>
                </c:pt>
                <c:pt idx="6">
                  <c:v>99.22069464544138</c:v>
                </c:pt>
                <c:pt idx="7">
                  <c:v>200.22049768030368</c:v>
                </c:pt>
                <c:pt idx="8">
                  <c:v>45.22586629959902</c:v>
                </c:pt>
                <c:pt idx="9">
                  <c:v>156.53670138804185</c:v>
                </c:pt>
                <c:pt idx="10">
                  <c:v>112.57130900569133</c:v>
                </c:pt>
                <c:pt idx="11">
                  <c:v>126.53091902972326</c:v>
                </c:pt>
                <c:pt idx="12">
                  <c:v>86.18331503841932</c:v>
                </c:pt>
                <c:pt idx="13">
                  <c:v>72.36085278674005</c:v>
                </c:pt>
                <c:pt idx="14">
                  <c:v>193.54157303370786</c:v>
                </c:pt>
                <c:pt idx="15">
                  <c:v>112.65386501062265</c:v>
                </c:pt>
                <c:pt idx="16">
                  <c:v>89.29478486006657</c:v>
                </c:pt>
                <c:pt idx="17">
                  <c:v>136.33348837209303</c:v>
                </c:pt>
                <c:pt idx="18">
                  <c:v>86.53953236923908</c:v>
                </c:pt>
                <c:pt idx="19">
                  <c:v>38.52269184133033</c:v>
                </c:pt>
                <c:pt idx="20">
                  <c:v>140.06665439145647</c:v>
                </c:pt>
                <c:pt idx="21">
                  <c:v>42.64963908939478</c:v>
                </c:pt>
                <c:pt idx="22">
                  <c:v>71.68224437061646</c:v>
                </c:pt>
                <c:pt idx="23">
                  <c:v>101.11360921801447</c:v>
                </c:pt>
                <c:pt idx="24">
                  <c:v>90.26465408805032</c:v>
                </c:pt>
                <c:pt idx="25">
                  <c:v>81.99690867717143</c:v>
                </c:pt>
                <c:pt idx="26">
                  <c:v>79.64035902197462</c:v>
                </c:pt>
                <c:pt idx="27">
                  <c:v>59.771468629512796</c:v>
                </c:pt>
                <c:pt idx="28">
                  <c:v>110.31614349775785</c:v>
                </c:pt>
                <c:pt idx="29">
                  <c:v>125.54660295351142</c:v>
                </c:pt>
                <c:pt idx="30">
                  <c:v>117.7054296912341</c:v>
                </c:pt>
                <c:pt idx="31">
                  <c:v>128.33555038244097</c:v>
                </c:pt>
                <c:pt idx="32">
                  <c:v>84.56535433070866</c:v>
                </c:pt>
                <c:pt idx="33">
                  <c:v>36.864459161147906</c:v>
                </c:pt>
                <c:pt idx="34">
                  <c:v>258.2405521042326</c:v>
                </c:pt>
                <c:pt idx="35">
                  <c:v>63.93873762376238</c:v>
                </c:pt>
                <c:pt idx="36">
                  <c:v>41.99114347569376</c:v>
                </c:pt>
                <c:pt idx="37">
                  <c:v>50.568318779977865</c:v>
                </c:pt>
                <c:pt idx="38">
                  <c:v>67.94559099437149</c:v>
                </c:pt>
                <c:pt idx="39">
                  <c:v>137.13452711509038</c:v>
                </c:pt>
                <c:pt idx="40">
                  <c:v>33.61171497584541</c:v>
                </c:pt>
                <c:pt idx="41">
                  <c:v>113.18381218311411</c:v>
                </c:pt>
                <c:pt idx="42">
                  <c:v>88.93419633225459</c:v>
                </c:pt>
                <c:pt idx="43">
                  <c:v>190.41476448009288</c:v>
                </c:pt>
                <c:pt idx="44">
                  <c:v>138.88194213501828</c:v>
                </c:pt>
                <c:pt idx="45">
                  <c:v>97.82186315942874</c:v>
                </c:pt>
                <c:pt idx="46">
                  <c:v>130.20915032679738</c:v>
                </c:pt>
                <c:pt idx="47">
                  <c:v>88.65575345207124</c:v>
                </c:pt>
                <c:pt idx="48">
                  <c:v>172.07744611538317</c:v>
                </c:pt>
                <c:pt idx="49">
                  <c:v>82.26650943396227</c:v>
                </c:pt>
                <c:pt idx="50">
                  <c:v>38.068526877308166</c:v>
                </c:pt>
                <c:pt idx="51">
                  <c:v>106.75764644893728</c:v>
                </c:pt>
                <c:pt idx="52">
                  <c:v>107.2910014513788</c:v>
                </c:pt>
                <c:pt idx="53">
                  <c:v>97.3699642431466</c:v>
                </c:pt>
                <c:pt idx="54">
                  <c:v>18.996269213550217</c:v>
                </c:pt>
                <c:pt idx="55">
                  <c:v>124.76381179342614</c:v>
                </c:pt>
                <c:pt idx="56">
                  <c:v>167.0798037376434</c:v>
                </c:pt>
                <c:pt idx="57">
                  <c:v>156.78756789378394</c:v>
                </c:pt>
                <c:pt idx="58">
                  <c:v>118.32012432012432</c:v>
                </c:pt>
                <c:pt idx="59">
                  <c:v>90.66614906832298</c:v>
                </c:pt>
                <c:pt idx="60">
                  <c:v>177.27784350485067</c:v>
                </c:pt>
                <c:pt idx="61">
                  <c:v>3.266735324407827</c:v>
                </c:pt>
                <c:pt idx="62">
                  <c:v>190.05064854848672</c:v>
                </c:pt>
                <c:pt idx="63">
                  <c:v>142.5763694951665</c:v>
                </c:pt>
                <c:pt idx="64">
                  <c:v>60.700516111033615</c:v>
                </c:pt>
                <c:pt idx="65">
                  <c:v>129.91591271953166</c:v>
                </c:pt>
                <c:pt idx="66">
                  <c:v>56.23146131805158</c:v>
                </c:pt>
                <c:pt idx="67">
                  <c:v>79.72784810126582</c:v>
                </c:pt>
                <c:pt idx="68">
                  <c:v>73.19502074688796</c:v>
                </c:pt>
                <c:pt idx="69">
                  <c:v>145.9622326710147</c:v>
                </c:pt>
                <c:pt idx="70">
                  <c:v>90.01636648979897</c:v>
                </c:pt>
                <c:pt idx="71">
                  <c:v>62.89799109118263</c:v>
                </c:pt>
                <c:pt idx="72">
                  <c:v>112.29963459196102</c:v>
                </c:pt>
                <c:pt idx="73">
                  <c:v>86.54601619088197</c:v>
                </c:pt>
                <c:pt idx="74">
                  <c:v>30.01094533845853</c:v>
                </c:pt>
                <c:pt idx="75">
                  <c:v>97.26621058893515</c:v>
                </c:pt>
                <c:pt idx="76">
                  <c:v>77.59270898805782</c:v>
                </c:pt>
                <c:pt idx="77">
                  <c:v>28.827958894401135</c:v>
                </c:pt>
                <c:pt idx="78">
                  <c:v>100.45428968509542</c:v>
                </c:pt>
                <c:pt idx="79">
                  <c:v>136.47846112164726</c:v>
                </c:pt>
                <c:pt idx="80">
                  <c:v>62.604273247065905</c:v>
                </c:pt>
                <c:pt idx="81">
                  <c:v>51.72040562913907</c:v>
                </c:pt>
                <c:pt idx="82">
                  <c:v>90.45863103743928</c:v>
                </c:pt>
                <c:pt idx="83">
                  <c:v>119.25279533300923</c:v>
                </c:pt>
                <c:pt idx="84">
                  <c:v>79.85285677015392</c:v>
                </c:pt>
                <c:pt idx="85">
                  <c:v>23.172673777123943</c:v>
                </c:pt>
                <c:pt idx="86">
                  <c:v>146.79901204075333</c:v>
                </c:pt>
                <c:pt idx="87">
                  <c:v>79.80666982636046</c:v>
                </c:pt>
                <c:pt idx="88">
                  <c:v>14.32884028484232</c:v>
                </c:pt>
                <c:pt idx="89">
                  <c:v>39.50185048112509</c:v>
                </c:pt>
                <c:pt idx="90">
                  <c:v>36.62951030927835</c:v>
                </c:pt>
                <c:pt idx="91">
                  <c:v>62.13231323132313</c:v>
                </c:pt>
                <c:pt idx="92">
                  <c:v>156.43884025379487</c:v>
                </c:pt>
                <c:pt idx="93">
                  <c:v>118.37773088381331</c:v>
                </c:pt>
                <c:pt idx="94">
                  <c:v>221.66499873530478</c:v>
                </c:pt>
                <c:pt idx="95">
                  <c:v>35.40210729704435</c:v>
                </c:pt>
                <c:pt idx="96">
                  <c:v>170.9846263176596</c:v>
                </c:pt>
                <c:pt idx="97">
                  <c:v>62.370370370370374</c:v>
                </c:pt>
                <c:pt idx="98">
                  <c:v>77.06930935339818</c:v>
                </c:pt>
                <c:pt idx="99">
                  <c:v>129.69159281806273</c:v>
                </c:pt>
                <c:pt idx="100">
                  <c:v>65.01098046534777</c:v>
                </c:pt>
                <c:pt idx="101">
                  <c:v>88.97308075772682</c:v>
                </c:pt>
                <c:pt idx="102">
                  <c:v>173.3000193404893</c:v>
                </c:pt>
                <c:pt idx="103">
                  <c:v>5.535014005602241</c:v>
                </c:pt>
                <c:pt idx="104">
                  <c:v>70.21833352648048</c:v>
                </c:pt>
                <c:pt idx="105">
                  <c:v>148.22334293948126</c:v>
                </c:pt>
                <c:pt idx="106">
                  <c:v>111.69844261481995</c:v>
                </c:pt>
                <c:pt idx="107">
                  <c:v>69.47227926078028</c:v>
                </c:pt>
                <c:pt idx="108">
                  <c:v>21.373493975903614</c:v>
                </c:pt>
                <c:pt idx="109">
                  <c:v>75.34313222810916</c:v>
                </c:pt>
                <c:pt idx="110">
                  <c:v>118.90144881388314</c:v>
                </c:pt>
                <c:pt idx="111">
                  <c:v>80.43179122182681</c:v>
                </c:pt>
                <c:pt idx="112">
                  <c:v>86.99119121832227</c:v>
                </c:pt>
                <c:pt idx="113">
                  <c:v>150.62278438411488</c:v>
                </c:pt>
                <c:pt idx="114">
                  <c:v>61.62471783295711</c:v>
                </c:pt>
                <c:pt idx="115">
                  <c:v>85.53570436232286</c:v>
                </c:pt>
                <c:pt idx="116">
                  <c:v>81.12362637362638</c:v>
                </c:pt>
                <c:pt idx="117">
                  <c:v>99.81773270930837</c:v>
                </c:pt>
                <c:pt idx="118">
                  <c:v>69.68387492335991</c:v>
                </c:pt>
                <c:pt idx="119">
                  <c:v>107.7637037037037</c:v>
                </c:pt>
                <c:pt idx="120">
                  <c:v>42.944244604316545</c:v>
                </c:pt>
                <c:pt idx="121">
                  <c:v>128.02765273311897</c:v>
                </c:pt>
                <c:pt idx="122">
                  <c:v>108.10789499950094</c:v>
                </c:pt>
                <c:pt idx="123">
                  <c:v>148.64703661759154</c:v>
                </c:pt>
                <c:pt idx="124">
                  <c:v>208.55794205794206</c:v>
                </c:pt>
                <c:pt idx="125">
                  <c:v>29.62538624166531</c:v>
                </c:pt>
                <c:pt idx="126">
                  <c:v>81.78400991633096</c:v>
                </c:pt>
                <c:pt idx="127">
                  <c:v>135.66697674418606</c:v>
                </c:pt>
                <c:pt idx="128">
                  <c:v>108.62017804154303</c:v>
                </c:pt>
                <c:pt idx="129">
                  <c:v>88.68170426065163</c:v>
                </c:pt>
                <c:pt idx="130">
                  <c:v>59.16732414343336</c:v>
                </c:pt>
                <c:pt idx="131">
                  <c:v>98.44589649764768</c:v>
                </c:pt>
                <c:pt idx="132">
                  <c:v>117.24990605035701</c:v>
                </c:pt>
                <c:pt idx="133">
                  <c:v>97.37072495183044</c:v>
                </c:pt>
                <c:pt idx="134">
                  <c:v>67.50454725187821</c:v>
                </c:pt>
                <c:pt idx="135">
                  <c:v>94.22516365729084</c:v>
                </c:pt>
                <c:pt idx="136">
                  <c:v>215.03895161088442</c:v>
                </c:pt>
                <c:pt idx="137">
                  <c:v>89.79778573754477</c:v>
                </c:pt>
                <c:pt idx="138">
                  <c:v>46.34077277165574</c:v>
                </c:pt>
                <c:pt idx="139">
                  <c:v>85.00803212851406</c:v>
                </c:pt>
                <c:pt idx="140">
                  <c:v>86.06669388171659</c:v>
                </c:pt>
                <c:pt idx="141">
                  <c:v>162.3496965854542</c:v>
                </c:pt>
                <c:pt idx="142">
                  <c:v>131.36728255971158</c:v>
                </c:pt>
                <c:pt idx="143">
                  <c:v>102.71018987820561</c:v>
                </c:pt>
                <c:pt idx="144">
                  <c:v>65.85423426346529</c:v>
                </c:pt>
                <c:pt idx="145">
                  <c:v>65.81692819781264</c:v>
                </c:pt>
                <c:pt idx="146">
                  <c:v>115.25388453314326</c:v>
                </c:pt>
                <c:pt idx="147">
                  <c:v>101.80251221214236</c:v>
                </c:pt>
                <c:pt idx="148">
                  <c:v>237.20091695946525</c:v>
                </c:pt>
                <c:pt idx="149">
                  <c:v>91.40326218983168</c:v>
                </c:pt>
                <c:pt idx="150">
                  <c:v>133.63011828935396</c:v>
                </c:pt>
                <c:pt idx="151">
                  <c:v>88.48635917566241</c:v>
                </c:pt>
                <c:pt idx="152">
                  <c:v>117.91080258190233</c:v>
                </c:pt>
                <c:pt idx="153">
                  <c:v>85.20033860045147</c:v>
                </c:pt>
                <c:pt idx="154">
                  <c:v>42.82095665961945</c:v>
                </c:pt>
                <c:pt idx="155">
                  <c:v>86.94257178526841</c:v>
                </c:pt>
                <c:pt idx="156">
                  <c:v>71.2823718742263</c:v>
                </c:pt>
                <c:pt idx="157">
                  <c:v>69.02031913672369</c:v>
                </c:pt>
                <c:pt idx="158">
                  <c:v>77.0898949703177</c:v>
                </c:pt>
                <c:pt idx="159">
                  <c:v>205.61184191478068</c:v>
                </c:pt>
                <c:pt idx="160">
                  <c:v>115.29968763944667</c:v>
                </c:pt>
                <c:pt idx="161">
                  <c:v>89.93052483410416</c:v>
                </c:pt>
                <c:pt idx="162">
                  <c:v>217.77944271306507</c:v>
                </c:pt>
                <c:pt idx="163">
                  <c:v>77.08307045215562</c:v>
                </c:pt>
                <c:pt idx="164">
                  <c:v>190.86715110527547</c:v>
                </c:pt>
                <c:pt idx="165">
                  <c:v>35.76026615969582</c:v>
                </c:pt>
                <c:pt idx="166">
                  <c:v>78.71342150277442</c:v>
                </c:pt>
                <c:pt idx="167">
                  <c:v>48.276828229161445</c:v>
                </c:pt>
                <c:pt idx="168">
                  <c:v>37.07245532245532</c:v>
                </c:pt>
                <c:pt idx="169">
                  <c:v>121.38331751555415</c:v>
                </c:pt>
                <c:pt idx="170">
                  <c:v>74.07806751566606</c:v>
                </c:pt>
                <c:pt idx="171">
                  <c:v>21.873339425036903</c:v>
                </c:pt>
                <c:pt idx="172">
                  <c:v>53.041930991799475</c:v>
                </c:pt>
                <c:pt idx="173">
                  <c:v>130.50638381457475</c:v>
                </c:pt>
                <c:pt idx="174">
                  <c:v>99.88496945010183</c:v>
                </c:pt>
                <c:pt idx="175">
                  <c:v>184.61645043456355</c:v>
                </c:pt>
                <c:pt idx="176">
                  <c:v>80.71286664059444</c:v>
                </c:pt>
                <c:pt idx="177">
                  <c:v>162.41422045828966</c:v>
                </c:pt>
                <c:pt idx="178">
                  <c:v>59.988024991322455</c:v>
                </c:pt>
                <c:pt idx="179">
                  <c:v>109.41881918819188</c:v>
                </c:pt>
                <c:pt idx="180">
                  <c:v>104.38912722732947</c:v>
                </c:pt>
                <c:pt idx="181">
                  <c:v>98.75256902022068</c:v>
                </c:pt>
                <c:pt idx="182">
                  <c:v>80.72710951526032</c:v>
                </c:pt>
                <c:pt idx="183">
                  <c:v>48.03757525430766</c:v>
                </c:pt>
                <c:pt idx="184">
                  <c:v>94.82019378991411</c:v>
                </c:pt>
                <c:pt idx="185">
                  <c:v>111.76568912767704</c:v>
                </c:pt>
                <c:pt idx="186">
                  <c:v>111.29206987558125</c:v>
                </c:pt>
                <c:pt idx="187">
                  <c:v>121.09947275922671</c:v>
                </c:pt>
                <c:pt idx="188">
                  <c:v>103.78286936266086</c:v>
                </c:pt>
                <c:pt idx="189">
                  <c:v>162</c:v>
                </c:pt>
                <c:pt idx="190">
                  <c:v>123.33724307417337</c:v>
                </c:pt>
                <c:pt idx="191">
                  <c:v>145.76575276575278</c:v>
                </c:pt>
                <c:pt idx="192">
                  <c:v>41.165263157894735</c:v>
                </c:pt>
                <c:pt idx="193">
                  <c:v>101.95</c:v>
                </c:pt>
                <c:pt idx="194">
                  <c:v>186.43382352941177</c:v>
                </c:pt>
                <c:pt idx="195">
                  <c:v>91.3624928530589</c:v>
                </c:pt>
                <c:pt idx="196">
                  <c:v>5.9756576014266605</c:v>
                </c:pt>
                <c:pt idx="197">
                  <c:v>101.1013174404015</c:v>
                </c:pt>
                <c:pt idx="198">
                  <c:v>51.699929971988794</c:v>
                </c:pt>
                <c:pt idx="199">
                  <c:v>69.55465587044534</c:v>
                </c:pt>
                <c:pt idx="200">
                  <c:v>212.96175778470968</c:v>
                </c:pt>
                <c:pt idx="201">
                  <c:v>100.0510752688172</c:v>
                </c:pt>
                <c:pt idx="202">
                  <c:v>32.84814323607427</c:v>
                </c:pt>
                <c:pt idx="203">
                  <c:v>88.64444444444445</c:v>
                </c:pt>
                <c:pt idx="204">
                  <c:v>63.17320449956735</c:v>
                </c:pt>
                <c:pt idx="205">
                  <c:v>122.97366320830008</c:v>
                </c:pt>
                <c:pt idx="206">
                  <c:v>60.51483460962515</c:v>
                </c:pt>
                <c:pt idx="207">
                  <c:v>73.5453803608668</c:v>
                </c:pt>
                <c:pt idx="208">
                  <c:v>273.6849974473051</c:v>
                </c:pt>
                <c:pt idx="209">
                  <c:v>62.98245040331371</c:v>
                </c:pt>
                <c:pt idx="210">
                  <c:v>87.55234942793409</c:v>
                </c:pt>
                <c:pt idx="211">
                  <c:v>139.45272087730189</c:v>
                </c:pt>
                <c:pt idx="212">
                  <c:v>103.97528385488785</c:v>
                </c:pt>
                <c:pt idx="213">
                  <c:v>130.99911906691568</c:v>
                </c:pt>
                <c:pt idx="214">
                  <c:v>64.41827120032774</c:v>
                </c:pt>
                <c:pt idx="215">
                  <c:v>124.13307376764236</c:v>
                </c:pt>
                <c:pt idx="216">
                  <c:v>100.98942498347654</c:v>
                </c:pt>
                <c:pt idx="217">
                  <c:v>91.62728030855833</c:v>
                </c:pt>
                <c:pt idx="218">
                  <c:v>88.09064412707666</c:v>
                </c:pt>
                <c:pt idx="219">
                  <c:v>139.45886356385807</c:v>
                </c:pt>
                <c:pt idx="220">
                  <c:v>16.469611780455153</c:v>
                </c:pt>
                <c:pt idx="221">
                  <c:v>84.78422152560084</c:v>
                </c:pt>
                <c:pt idx="222">
                  <c:v>177.80072840790842</c:v>
                </c:pt>
                <c:pt idx="223">
                  <c:v>23.175626096666136</c:v>
                </c:pt>
                <c:pt idx="224">
                  <c:v>22.037965616045845</c:v>
                </c:pt>
                <c:pt idx="225">
                  <c:v>127.74373852368711</c:v>
                </c:pt>
                <c:pt idx="226">
                  <c:v>131.15935977731385</c:v>
                </c:pt>
                <c:pt idx="227">
                  <c:v>98.81282383419689</c:v>
                </c:pt>
                <c:pt idx="228">
                  <c:v>118.94591961972297</c:v>
                </c:pt>
                <c:pt idx="229">
                  <c:v>97.14069264069263</c:v>
                </c:pt>
                <c:pt idx="230">
                  <c:v>75.97600726728652</c:v>
                </c:pt>
                <c:pt idx="231">
                  <c:v>110.91240555262695</c:v>
                </c:pt>
                <c:pt idx="232">
                  <c:v>116.10336538461539</c:v>
                </c:pt>
                <c:pt idx="233">
                  <c:v>75.28571428571429</c:v>
                </c:pt>
                <c:pt idx="234">
                  <c:v>87.30889759373251</c:v>
                </c:pt>
                <c:pt idx="235">
                  <c:v>171.21841883147331</c:v>
                </c:pt>
                <c:pt idx="236">
                  <c:v>71.80033840947547</c:v>
                </c:pt>
                <c:pt idx="237">
                  <c:v>78.2163578742077</c:v>
                </c:pt>
                <c:pt idx="238">
                  <c:v>59.49726236424019</c:v>
                </c:pt>
                <c:pt idx="239">
                  <c:v>72.05170556552962</c:v>
                </c:pt>
                <c:pt idx="240">
                  <c:v>72.06647482014388</c:v>
                </c:pt>
                <c:pt idx="241">
                  <c:v>34.65491706161137</c:v>
                </c:pt>
                <c:pt idx="242">
                  <c:v>174.9076446571871</c:v>
                </c:pt>
                <c:pt idx="243">
                  <c:v>146.14959111761186</c:v>
                </c:pt>
                <c:pt idx="244">
                  <c:v>70.8983488132095</c:v>
                </c:pt>
                <c:pt idx="245">
                  <c:v>118.95202151657124</c:v>
                </c:pt>
                <c:pt idx="246">
                  <c:v>76.84286212306084</c:v>
                </c:pt>
                <c:pt idx="247">
                  <c:v>144.52197528403428</c:v>
                </c:pt>
                <c:pt idx="248">
                  <c:v>58.211832061068705</c:v>
                </c:pt>
                <c:pt idx="249">
                  <c:v>68.19305239179954</c:v>
                </c:pt>
                <c:pt idx="250">
                  <c:v>125.03550858357099</c:v>
                </c:pt>
                <c:pt idx="251">
                  <c:v>48.62178139779296</c:v>
                </c:pt>
                <c:pt idx="252">
                  <c:v>9.574712643678161</c:v>
                </c:pt>
                <c:pt idx="253">
                  <c:v>79.60491460439178</c:v>
                </c:pt>
                <c:pt idx="254">
                  <c:v>110.5109011627907</c:v>
                </c:pt>
                <c:pt idx="255">
                  <c:v>121.52414194299011</c:v>
                </c:pt>
                <c:pt idx="256">
                  <c:v>99.0557032535764</c:v>
                </c:pt>
                <c:pt idx="257">
                  <c:v>141.42810742679853</c:v>
                </c:pt>
                <c:pt idx="258">
                  <c:v>63.49435665914221</c:v>
                </c:pt>
                <c:pt idx="259">
                  <c:v>34.56367924528302</c:v>
                </c:pt>
                <c:pt idx="260">
                  <c:v>47.36151820756123</c:v>
                </c:pt>
                <c:pt idx="261">
                  <c:v>112.93092655942937</c:v>
                </c:pt>
                <c:pt idx="262">
                  <c:v>135.7382271468144</c:v>
                </c:pt>
                <c:pt idx="263">
                  <c:v>94.92022760236527</c:v>
                </c:pt>
                <c:pt idx="264">
                  <c:v>76.67285451197053</c:v>
                </c:pt>
                <c:pt idx="265">
                  <c:v>68.15403211880505</c:v>
                </c:pt>
                <c:pt idx="266">
                  <c:v>62.273194318525235</c:v>
                </c:pt>
                <c:pt idx="267">
                  <c:v>108.6958230958231</c:v>
                </c:pt>
                <c:pt idx="268">
                  <c:v>43.58039961941009</c:v>
                </c:pt>
                <c:pt idx="269">
                  <c:v>140.40169534412956</c:v>
                </c:pt>
                <c:pt idx="270">
                  <c:v>70.47034544638852</c:v>
                </c:pt>
                <c:pt idx="271">
                  <c:v>77.65890633459664</c:v>
                </c:pt>
                <c:pt idx="272">
                  <c:v>71.85278316255885</c:v>
                </c:pt>
                <c:pt idx="273">
                  <c:v>281.6675742116254</c:v>
                </c:pt>
                <c:pt idx="274">
                  <c:v>128.12841482512616</c:v>
                </c:pt>
                <c:pt idx="275">
                  <c:v>90.27638190954774</c:v>
                </c:pt>
                <c:pt idx="276">
                  <c:v>38.604612334342065</c:v>
                </c:pt>
                <c:pt idx="277">
                  <c:v>176.57672679800618</c:v>
                </c:pt>
                <c:pt idx="278">
                  <c:v>111.4758123498067</c:v>
                </c:pt>
                <c:pt idx="279">
                  <c:v>160.4688810602248</c:v>
                </c:pt>
                <c:pt idx="280">
                  <c:v>205.8911529632654</c:v>
                </c:pt>
                <c:pt idx="281">
                  <c:v>74.55778766687858</c:v>
                </c:pt>
                <c:pt idx="282">
                  <c:v>38.03022101939558</c:v>
                </c:pt>
                <c:pt idx="283">
                  <c:v>146.40794560104328</c:v>
                </c:pt>
                <c:pt idx="284">
                  <c:v>100.58951981282728</c:v>
                </c:pt>
                <c:pt idx="285">
                  <c:v>55.23890784982935</c:v>
                </c:pt>
                <c:pt idx="286">
                  <c:v>71.98780621773042</c:v>
                </c:pt>
                <c:pt idx="287">
                  <c:v>68.81007729412448</c:v>
                </c:pt>
                <c:pt idx="288">
                  <c:v>115.233423180593</c:v>
                </c:pt>
                <c:pt idx="289">
                  <c:v>73.13568896765618</c:v>
                </c:pt>
                <c:pt idx="290">
                  <c:v>78.51706827309236</c:v>
                </c:pt>
                <c:pt idx="291">
                  <c:v>98.33686165273909</c:v>
                </c:pt>
                <c:pt idx="292">
                  <c:v>127.71751463143154</c:v>
                </c:pt>
                <c:pt idx="293">
                  <c:v>150.6170348614481</c:v>
                </c:pt>
                <c:pt idx="294">
                  <c:v>79.68554310665809</c:v>
                </c:pt>
                <c:pt idx="295">
                  <c:v>21.763054316452376</c:v>
                </c:pt>
                <c:pt idx="296">
                  <c:v>34.20787746170679</c:v>
                </c:pt>
                <c:pt idx="297">
                  <c:v>85.7383903487027</c:v>
                </c:pt>
                <c:pt idx="298">
                  <c:v>118.25787234042554</c:v>
                </c:pt>
                <c:pt idx="299">
                  <c:v>11.974588235294117</c:v>
                </c:pt>
                <c:pt idx="300">
                  <c:v>68.01031699808637</c:v>
                </c:pt>
                <c:pt idx="301">
                  <c:v>31.678466076696164</c:v>
                </c:pt>
                <c:pt idx="302">
                  <c:v>68.39687120291616</c:v>
                </c:pt>
                <c:pt idx="303">
                  <c:v>91.84288194444444</c:v>
                </c:pt>
                <c:pt idx="304">
                  <c:v>115.28506695796415</c:v>
                </c:pt>
                <c:pt idx="305">
                  <c:v>106.21105794790006</c:v>
                </c:pt>
                <c:pt idx="306">
                  <c:v>93.18678943500626</c:v>
                </c:pt>
                <c:pt idx="307">
                  <c:v>134.84232020718508</c:v>
                </c:pt>
                <c:pt idx="308">
                  <c:v>148.6441368078176</c:v>
                </c:pt>
                <c:pt idx="309">
                  <c:v>78.860374157674</c:v>
                </c:pt>
                <c:pt idx="310">
                  <c:v>150.99782951854775</c:v>
                </c:pt>
                <c:pt idx="311">
                  <c:v>143.62082777036048</c:v>
                </c:pt>
                <c:pt idx="312">
                  <c:v>147.39852398523985</c:v>
                </c:pt>
                <c:pt idx="313">
                  <c:v>174.3205314382821</c:v>
                </c:pt>
                <c:pt idx="314">
                  <c:v>58.83133271775931</c:v>
                </c:pt>
                <c:pt idx="315">
                  <c:v>125.74205944160913</c:v>
                </c:pt>
                <c:pt idx="316">
                  <c:v>40.218653648509765</c:v>
                </c:pt>
                <c:pt idx="317">
                  <c:v>18.149412628487518</c:v>
                </c:pt>
                <c:pt idx="318">
                  <c:v>147.409</c:v>
                </c:pt>
                <c:pt idx="319">
                  <c:v>75.67000835421888</c:v>
                </c:pt>
                <c:pt idx="320">
                  <c:v>81.42092545608313</c:v>
                </c:pt>
                <c:pt idx="321">
                  <c:v>82.87533712915793</c:v>
                </c:pt>
                <c:pt idx="322">
                  <c:v>108.24356279558592</c:v>
                </c:pt>
                <c:pt idx="323">
                  <c:v>58.707425626610444</c:v>
                </c:pt>
                <c:pt idx="324">
                  <c:v>110.39819367056339</c:v>
                </c:pt>
                <c:pt idx="325">
                  <c:v>57.43016759776536</c:v>
                </c:pt>
                <c:pt idx="326">
                  <c:v>59.55572403335861</c:v>
                </c:pt>
                <c:pt idx="327">
                  <c:v>53.07656901499973</c:v>
                </c:pt>
                <c:pt idx="328">
                  <c:v>126.40322848664688</c:v>
                </c:pt>
                <c:pt idx="329">
                  <c:v>81.46211365902293</c:v>
                </c:pt>
                <c:pt idx="330">
                  <c:v>77.77093908629442</c:v>
                </c:pt>
                <c:pt idx="331">
                  <c:v>74.91584359355973</c:v>
                </c:pt>
                <c:pt idx="332">
                  <c:v>27.016565622064725</c:v>
                </c:pt>
                <c:pt idx="333">
                  <c:v>66.74807031199326</c:v>
                </c:pt>
                <c:pt idx="334">
                  <c:v>43.49002748608077</c:v>
                </c:pt>
                <c:pt idx="335">
                  <c:v>138.4747563883517</c:v>
                </c:pt>
                <c:pt idx="336">
                  <c:v>72.485312899106</c:v>
                </c:pt>
                <c:pt idx="337">
                  <c:v>141.7704713781408</c:v>
                </c:pt>
                <c:pt idx="338">
                  <c:v>88.61188260558339</c:v>
                </c:pt>
                <c:pt idx="339">
                  <c:v>102.06377042646473</c:v>
                </c:pt>
                <c:pt idx="340">
                  <c:v>101.34939759036145</c:v>
                </c:pt>
                <c:pt idx="341">
                  <c:v>97.15164672733151</c:v>
                </c:pt>
                <c:pt idx="342">
                  <c:v>140.00236127508856</c:v>
                </c:pt>
                <c:pt idx="343">
                  <c:v>59.33949739212897</c:v>
                </c:pt>
                <c:pt idx="344">
                  <c:v>103.82624113475177</c:v>
                </c:pt>
                <c:pt idx="345">
                  <c:v>198.7283620353341</c:v>
                </c:pt>
                <c:pt idx="346">
                  <c:v>137.3378535976784</c:v>
                </c:pt>
                <c:pt idx="347">
                  <c:v>192.50162106508358</c:v>
                </c:pt>
                <c:pt idx="348">
                  <c:v>83.52594339622641</c:v>
                </c:pt>
                <c:pt idx="349">
                  <c:v>70.83319859876045</c:v>
                </c:pt>
                <c:pt idx="350">
                  <c:v>44.91260829338044</c:v>
                </c:pt>
              </c:numCache>
            </c:numRef>
          </c:yVal>
          <c:smooth val="0"/>
        </c:ser>
        <c:axId val="22475042"/>
        <c:axId val="948787"/>
      </c:scatterChart>
      <c:valAx>
        <c:axId val="2247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Income/Wealth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8787"/>
        <c:crosses val="autoZero"/>
        <c:crossBetween val="midCat"/>
        <c:dispUnits/>
      </c:valAx>
      <c:valAx>
        <c:axId val="94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UGGA/Capita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75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FY2011 Chapter 70 plus Federal Aid per Student with power Trend Line
(non-zero Chapter 70 communities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'non-zero Chapter 70 communities'!$R$1</c:f>
              <c:strCache>
                <c:ptCount val="1"/>
                <c:pt idx="0">
                  <c:v>Chapter 70+SFSF per student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'non-zero Chapter 70 communities'!$H$2:$H$353</c:f>
              <c:numCache>
                <c:ptCount val="352"/>
                <c:pt idx="0">
                  <c:v>0.7880138170758622</c:v>
                </c:pt>
                <c:pt idx="1">
                  <c:v>1.4183262042257623</c:v>
                </c:pt>
                <c:pt idx="2">
                  <c:v>0.750832441339885</c:v>
                </c:pt>
                <c:pt idx="3">
                  <c:v>0.6909307922294716</c:v>
                </c:pt>
                <c:pt idx="4">
                  <c:v>0.8372746810138672</c:v>
                </c:pt>
                <c:pt idx="5">
                  <c:v>0.4537599097306807</c:v>
                </c:pt>
                <c:pt idx="6">
                  <c:v>1.6661965732470831</c:v>
                </c:pt>
                <c:pt idx="7">
                  <c:v>1.199008940701159</c:v>
                </c:pt>
                <c:pt idx="8">
                  <c:v>0.7859146122854881</c:v>
                </c:pt>
                <c:pt idx="9">
                  <c:v>0.793296008674665</c:v>
                </c:pt>
                <c:pt idx="10">
                  <c:v>0.7332959205782377</c:v>
                </c:pt>
                <c:pt idx="11">
                  <c:v>1.109195722439405</c:v>
                </c:pt>
                <c:pt idx="12">
                  <c:v>0.7219126901233038</c:v>
                </c:pt>
                <c:pt idx="13">
                  <c:v>0.8227175114692735</c:v>
                </c:pt>
                <c:pt idx="14">
                  <c:v>1.0641215232408556</c:v>
                </c:pt>
                <c:pt idx="15">
                  <c:v>0.8052274982364793</c:v>
                </c:pt>
                <c:pt idx="16">
                  <c:v>1.5023671575211384</c:v>
                </c:pt>
                <c:pt idx="17">
                  <c:v>1.2180244598984862</c:v>
                </c:pt>
                <c:pt idx="18">
                  <c:v>1.4473045218337113</c:v>
                </c:pt>
                <c:pt idx="19">
                  <c:v>0.7288762297275353</c:v>
                </c:pt>
                <c:pt idx="20">
                  <c:v>0.926238335343732</c:v>
                </c:pt>
                <c:pt idx="21">
                  <c:v>1.803016091363829</c:v>
                </c:pt>
                <c:pt idx="22">
                  <c:v>0.8440978007872004</c:v>
                </c:pt>
                <c:pt idx="23">
                  <c:v>1.222555441858682</c:v>
                </c:pt>
                <c:pt idx="24">
                  <c:v>0.6622956615074439</c:v>
                </c:pt>
                <c:pt idx="25">
                  <c:v>1.027147613156389</c:v>
                </c:pt>
                <c:pt idx="26">
                  <c:v>0.8442181588427354</c:v>
                </c:pt>
                <c:pt idx="27">
                  <c:v>0.7208305045700296</c:v>
                </c:pt>
                <c:pt idx="28">
                  <c:v>0.7741755706550484</c:v>
                </c:pt>
                <c:pt idx="29">
                  <c:v>1.0208047071325004</c:v>
                </c:pt>
                <c:pt idx="30">
                  <c:v>1.2042812546894937</c:v>
                </c:pt>
                <c:pt idx="31">
                  <c:v>1.4060111254751395</c:v>
                </c:pt>
                <c:pt idx="32">
                  <c:v>1.8886438602428925</c:v>
                </c:pt>
                <c:pt idx="33">
                  <c:v>1.2123449417508256</c:v>
                </c:pt>
                <c:pt idx="34">
                  <c:v>0.9941363879243041</c:v>
                </c:pt>
                <c:pt idx="35">
                  <c:v>1.701629805207379</c:v>
                </c:pt>
                <c:pt idx="36">
                  <c:v>0.6762929803779855</c:v>
                </c:pt>
                <c:pt idx="37">
                  <c:v>0.7677257402375168</c:v>
                </c:pt>
                <c:pt idx="38">
                  <c:v>0.526382788762713</c:v>
                </c:pt>
                <c:pt idx="39">
                  <c:v>0.7349747362298951</c:v>
                </c:pt>
                <c:pt idx="40">
                  <c:v>1.9213547852532713</c:v>
                </c:pt>
                <c:pt idx="41">
                  <c:v>0.6270205276657095</c:v>
                </c:pt>
                <c:pt idx="42">
                  <c:v>1.113950940961478</c:v>
                </c:pt>
                <c:pt idx="43">
                  <c:v>1.4272030770418462</c:v>
                </c:pt>
                <c:pt idx="44">
                  <c:v>1.296726217564792</c:v>
                </c:pt>
                <c:pt idx="45">
                  <c:v>2.5839069663227208</c:v>
                </c:pt>
                <c:pt idx="46">
                  <c:v>0.7165973892617403</c:v>
                </c:pt>
                <c:pt idx="47">
                  <c:v>0.605426189459314</c:v>
                </c:pt>
                <c:pt idx="48">
                  <c:v>0.859254740623846</c:v>
                </c:pt>
                <c:pt idx="49">
                  <c:v>3.843943808128827</c:v>
                </c:pt>
                <c:pt idx="50">
                  <c:v>1.0653214355156302</c:v>
                </c:pt>
                <c:pt idx="51">
                  <c:v>0.3797212389353157</c:v>
                </c:pt>
                <c:pt idx="52">
                  <c:v>0.6219901321559826</c:v>
                </c:pt>
                <c:pt idx="53">
                  <c:v>0.6114834955214499</c:v>
                </c:pt>
                <c:pt idx="54">
                  <c:v>0.6412351970115495</c:v>
                </c:pt>
                <c:pt idx="55">
                  <c:v>0.46702398223429975</c:v>
                </c:pt>
                <c:pt idx="56">
                  <c:v>0.5036142961129303</c:v>
                </c:pt>
                <c:pt idx="57">
                  <c:v>0.630382267135261</c:v>
                </c:pt>
                <c:pt idx="58">
                  <c:v>2.4526317391720056</c:v>
                </c:pt>
                <c:pt idx="59">
                  <c:v>2.8808731137025108</c:v>
                </c:pt>
                <c:pt idx="60">
                  <c:v>0.9435997608762603</c:v>
                </c:pt>
                <c:pt idx="61">
                  <c:v>0.7775963675161873</c:v>
                </c:pt>
                <c:pt idx="62">
                  <c:v>0.707326497398644</c:v>
                </c:pt>
                <c:pt idx="63">
                  <c:v>0.998365116054535</c:v>
                </c:pt>
                <c:pt idx="64">
                  <c:v>0.9746688708687631</c:v>
                </c:pt>
                <c:pt idx="65">
                  <c:v>1.11907208110653</c:v>
                </c:pt>
                <c:pt idx="66">
                  <c:v>1.0203451174061897</c:v>
                </c:pt>
                <c:pt idx="67">
                  <c:v>0.8622545392080665</c:v>
                </c:pt>
                <c:pt idx="68">
                  <c:v>4.7099138981107656</c:v>
                </c:pt>
                <c:pt idx="69">
                  <c:v>0.7506260781637434</c:v>
                </c:pt>
                <c:pt idx="70">
                  <c:v>1.1130967312957316</c:v>
                </c:pt>
                <c:pt idx="71">
                  <c:v>1.8372532288296868</c:v>
                </c:pt>
                <c:pt idx="72">
                  <c:v>0.7682695986577899</c:v>
                </c:pt>
                <c:pt idx="73">
                  <c:v>0.8072719735163569</c:v>
                </c:pt>
                <c:pt idx="74">
                  <c:v>0.8705725882270502</c:v>
                </c:pt>
                <c:pt idx="75">
                  <c:v>2.188694057699881</c:v>
                </c:pt>
                <c:pt idx="76">
                  <c:v>0.6117519270366327</c:v>
                </c:pt>
                <c:pt idx="77">
                  <c:v>1.0063468228999926</c:v>
                </c:pt>
                <c:pt idx="78">
                  <c:v>6.469038065091761</c:v>
                </c:pt>
                <c:pt idx="79">
                  <c:v>1.4459995538273451</c:v>
                </c:pt>
                <c:pt idx="80">
                  <c:v>0.6623819234295921</c:v>
                </c:pt>
                <c:pt idx="81">
                  <c:v>0.7876305030673318</c:v>
                </c:pt>
                <c:pt idx="82">
                  <c:v>0.44766563511834057</c:v>
                </c:pt>
                <c:pt idx="83">
                  <c:v>1.6483436036198997</c:v>
                </c:pt>
                <c:pt idx="84">
                  <c:v>0.44506734119227676</c:v>
                </c:pt>
                <c:pt idx="85">
                  <c:v>0.8307735737427651</c:v>
                </c:pt>
                <c:pt idx="86">
                  <c:v>1.0745884502952374</c:v>
                </c:pt>
                <c:pt idx="87">
                  <c:v>0.8736192206349604</c:v>
                </c:pt>
                <c:pt idx="88">
                  <c:v>1.0035973076575249</c:v>
                </c:pt>
                <c:pt idx="89">
                  <c:v>0.8991586673121614</c:v>
                </c:pt>
                <c:pt idx="90">
                  <c:v>0.47746288610139176</c:v>
                </c:pt>
                <c:pt idx="91">
                  <c:v>0.990838026647034</c:v>
                </c:pt>
                <c:pt idx="92">
                  <c:v>1.0469757700786748</c:v>
                </c:pt>
                <c:pt idx="93">
                  <c:v>0.6317750513182059</c:v>
                </c:pt>
                <c:pt idx="94">
                  <c:v>10.446620052443642</c:v>
                </c:pt>
                <c:pt idx="95">
                  <c:v>0.9920002538110692</c:v>
                </c:pt>
                <c:pt idx="96">
                  <c:v>0.6836925717676541</c:v>
                </c:pt>
                <c:pt idx="97">
                  <c:v>0.7356544689624079</c:v>
                </c:pt>
                <c:pt idx="98">
                  <c:v>0.5260887328803003</c:v>
                </c:pt>
                <c:pt idx="99">
                  <c:v>1.2727659403155094</c:v>
                </c:pt>
                <c:pt idx="100">
                  <c:v>1.0534736724062628</c:v>
                </c:pt>
                <c:pt idx="101">
                  <c:v>0.7697419263708793</c:v>
                </c:pt>
                <c:pt idx="102">
                  <c:v>0.997027638765926</c:v>
                </c:pt>
                <c:pt idx="103">
                  <c:v>1.2185704807299316</c:v>
                </c:pt>
                <c:pt idx="104">
                  <c:v>0.8317235987235786</c:v>
                </c:pt>
                <c:pt idx="105">
                  <c:v>1.7019224955052819</c:v>
                </c:pt>
                <c:pt idx="106">
                  <c:v>1.8210431302612702</c:v>
                </c:pt>
                <c:pt idx="107">
                  <c:v>1.0114230277567737</c:v>
                </c:pt>
                <c:pt idx="108">
                  <c:v>0.6615386687197642</c:v>
                </c:pt>
                <c:pt idx="109">
                  <c:v>0.5322685538928968</c:v>
                </c:pt>
                <c:pt idx="110">
                  <c:v>1.901075898432506</c:v>
                </c:pt>
                <c:pt idx="111">
                  <c:v>0.8215785305680923</c:v>
                </c:pt>
                <c:pt idx="112">
                  <c:v>0.7464403281416415</c:v>
                </c:pt>
                <c:pt idx="113">
                  <c:v>0.8113255231559643</c:v>
                </c:pt>
                <c:pt idx="114">
                  <c:v>1.1448687505940147</c:v>
                </c:pt>
                <c:pt idx="115">
                  <c:v>0.3863813150019868</c:v>
                </c:pt>
                <c:pt idx="116">
                  <c:v>0.8639293695749188</c:v>
                </c:pt>
                <c:pt idx="117">
                  <c:v>1.8625710038383114</c:v>
                </c:pt>
                <c:pt idx="118">
                  <c:v>0.8494445271574039</c:v>
                </c:pt>
                <c:pt idx="119">
                  <c:v>1.057811319000674</c:v>
                </c:pt>
                <c:pt idx="120">
                  <c:v>0.645685470680072</c:v>
                </c:pt>
                <c:pt idx="121">
                  <c:v>1.3140418451815283</c:v>
                </c:pt>
                <c:pt idx="122">
                  <c:v>0.9620277866680164</c:v>
                </c:pt>
                <c:pt idx="123">
                  <c:v>0.9642776051945577</c:v>
                </c:pt>
                <c:pt idx="124">
                  <c:v>0.8498207548514347</c:v>
                </c:pt>
                <c:pt idx="125">
                  <c:v>0.3537091748543699</c:v>
                </c:pt>
                <c:pt idx="126">
                  <c:v>0.8755554496540018</c:v>
                </c:pt>
                <c:pt idx="127">
                  <c:v>0.6746182956221665</c:v>
                </c:pt>
                <c:pt idx="128">
                  <c:v>1.331798539930943</c:v>
                </c:pt>
                <c:pt idx="129">
                  <c:v>0.655911007279384</c:v>
                </c:pt>
                <c:pt idx="130">
                  <c:v>1.0027772312118524</c:v>
                </c:pt>
                <c:pt idx="131">
                  <c:v>2.193836522184337</c:v>
                </c:pt>
                <c:pt idx="132">
                  <c:v>2.326865125645774</c:v>
                </c:pt>
                <c:pt idx="133">
                  <c:v>1.1258726731914623</c:v>
                </c:pt>
                <c:pt idx="134">
                  <c:v>1.3586237228637694</c:v>
                </c:pt>
                <c:pt idx="135">
                  <c:v>0.489743909700228</c:v>
                </c:pt>
                <c:pt idx="136">
                  <c:v>0.5788668391142429</c:v>
                </c:pt>
                <c:pt idx="137">
                  <c:v>0.9009708671388228</c:v>
                </c:pt>
                <c:pt idx="138">
                  <c:v>0.5548744704543906</c:v>
                </c:pt>
                <c:pt idx="139">
                  <c:v>1.5344541658698185</c:v>
                </c:pt>
                <c:pt idx="140">
                  <c:v>0.6438637501901288</c:v>
                </c:pt>
                <c:pt idx="141">
                  <c:v>0.9826989891680016</c:v>
                </c:pt>
                <c:pt idx="142">
                  <c:v>1.9484911317930704</c:v>
                </c:pt>
                <c:pt idx="143">
                  <c:v>1.7861386730797002</c:v>
                </c:pt>
                <c:pt idx="144">
                  <c:v>0.8691457346047873</c:v>
                </c:pt>
                <c:pt idx="145">
                  <c:v>1.1746983051723252</c:v>
                </c:pt>
                <c:pt idx="146">
                  <c:v>1.6025661080925393</c:v>
                </c:pt>
                <c:pt idx="147">
                  <c:v>1.3934072596786646</c:v>
                </c:pt>
                <c:pt idx="148">
                  <c:v>0.8767029890913582</c:v>
                </c:pt>
                <c:pt idx="149">
                  <c:v>1.674035576071051</c:v>
                </c:pt>
                <c:pt idx="150">
                  <c:v>0.8198662388965594</c:v>
                </c:pt>
                <c:pt idx="151">
                  <c:v>1.0083022923081368</c:v>
                </c:pt>
                <c:pt idx="152">
                  <c:v>0.9772599854088944</c:v>
                </c:pt>
                <c:pt idx="153">
                  <c:v>1.1246593357602346</c:v>
                </c:pt>
                <c:pt idx="154">
                  <c:v>0.7584367315055853</c:v>
                </c:pt>
                <c:pt idx="155">
                  <c:v>0.8040153471943698</c:v>
                </c:pt>
                <c:pt idx="156">
                  <c:v>0.6011996190029912</c:v>
                </c:pt>
                <c:pt idx="157">
                  <c:v>1.0860359670987314</c:v>
                </c:pt>
                <c:pt idx="158">
                  <c:v>0.8246850033688584</c:v>
                </c:pt>
                <c:pt idx="159">
                  <c:v>0.751826745061015</c:v>
                </c:pt>
                <c:pt idx="160">
                  <c:v>0.9596008786455268</c:v>
                </c:pt>
                <c:pt idx="161">
                  <c:v>0.7785210134366813</c:v>
                </c:pt>
                <c:pt idx="162">
                  <c:v>1.7787286843651722</c:v>
                </c:pt>
                <c:pt idx="163">
                  <c:v>0.7763093186777902</c:v>
                </c:pt>
                <c:pt idx="164">
                  <c:v>0.624269257940891</c:v>
                </c:pt>
                <c:pt idx="165">
                  <c:v>0.9192025831785211</c:v>
                </c:pt>
                <c:pt idx="166">
                  <c:v>2.263835402916609</c:v>
                </c:pt>
                <c:pt idx="167">
                  <c:v>1.4744720194808554</c:v>
                </c:pt>
                <c:pt idx="168">
                  <c:v>6.793070582192566</c:v>
                </c:pt>
                <c:pt idx="169">
                  <c:v>1.3257135282050685</c:v>
                </c:pt>
                <c:pt idx="170">
                  <c:v>2.062595473909191</c:v>
                </c:pt>
                <c:pt idx="171">
                  <c:v>0.7465991541824466</c:v>
                </c:pt>
                <c:pt idx="172">
                  <c:v>0.4547634780291645</c:v>
                </c:pt>
                <c:pt idx="173">
                  <c:v>1.262177641640898</c:v>
                </c:pt>
                <c:pt idx="174">
                  <c:v>2.3530999630916822</c:v>
                </c:pt>
                <c:pt idx="175">
                  <c:v>1.048401807963847</c:v>
                </c:pt>
                <c:pt idx="176">
                  <c:v>0.377728106886373</c:v>
                </c:pt>
                <c:pt idx="177">
                  <c:v>1.2487032670474412</c:v>
                </c:pt>
                <c:pt idx="178">
                  <c:v>0.9547350619329883</c:v>
                </c:pt>
                <c:pt idx="179">
                  <c:v>0.6168324971842221</c:v>
                </c:pt>
                <c:pt idx="180">
                  <c:v>1.2438556946956958</c:v>
                </c:pt>
                <c:pt idx="181">
                  <c:v>0.7542115126630854</c:v>
                </c:pt>
                <c:pt idx="182">
                  <c:v>1.1733544478638707</c:v>
                </c:pt>
                <c:pt idx="183">
                  <c:v>0.7965593728060354</c:v>
                </c:pt>
                <c:pt idx="184">
                  <c:v>0.7952740722119435</c:v>
                </c:pt>
                <c:pt idx="185">
                  <c:v>1.8069028991428309</c:v>
                </c:pt>
                <c:pt idx="186">
                  <c:v>0.9582698025422148</c:v>
                </c:pt>
                <c:pt idx="187">
                  <c:v>2.8494798177702965</c:v>
                </c:pt>
                <c:pt idx="188">
                  <c:v>0.8152903480129468</c:v>
                </c:pt>
                <c:pt idx="189">
                  <c:v>0.4727389899531216</c:v>
                </c:pt>
                <c:pt idx="190">
                  <c:v>2.7096481152597343</c:v>
                </c:pt>
                <c:pt idx="191">
                  <c:v>0.6848970185224085</c:v>
                </c:pt>
                <c:pt idx="192">
                  <c:v>0.5581605361372288</c:v>
                </c:pt>
                <c:pt idx="193">
                  <c:v>0.8430790738314429</c:v>
                </c:pt>
                <c:pt idx="194">
                  <c:v>0.8602895532278452</c:v>
                </c:pt>
                <c:pt idx="195">
                  <c:v>0.8851486466030691</c:v>
                </c:pt>
                <c:pt idx="196">
                  <c:v>0.5828799526764976</c:v>
                </c:pt>
                <c:pt idx="197">
                  <c:v>0.7690523484345053</c:v>
                </c:pt>
                <c:pt idx="198">
                  <c:v>0.5979092244637876</c:v>
                </c:pt>
                <c:pt idx="199">
                  <c:v>0.7154969420075801</c:v>
                </c:pt>
                <c:pt idx="200">
                  <c:v>0.916781967493953</c:v>
                </c:pt>
                <c:pt idx="201">
                  <c:v>0.9768176646040132</c:v>
                </c:pt>
                <c:pt idx="202">
                  <c:v>0.9731785793012985</c:v>
                </c:pt>
                <c:pt idx="203">
                  <c:v>2.952795359512684</c:v>
                </c:pt>
                <c:pt idx="204">
                  <c:v>0.8026472193427181</c:v>
                </c:pt>
                <c:pt idx="205">
                  <c:v>0.7257437377466829</c:v>
                </c:pt>
                <c:pt idx="206">
                  <c:v>1.1984204664667155</c:v>
                </c:pt>
                <c:pt idx="207">
                  <c:v>0.4952988369904283</c:v>
                </c:pt>
                <c:pt idx="208">
                  <c:v>1.5594785835704135</c:v>
                </c:pt>
                <c:pt idx="209">
                  <c:v>1.0351299336238367</c:v>
                </c:pt>
                <c:pt idx="210">
                  <c:v>0.7079128182466761</c:v>
                </c:pt>
                <c:pt idx="211">
                  <c:v>1.3656149789803111</c:v>
                </c:pt>
                <c:pt idx="212">
                  <c:v>3.220715034883422</c:v>
                </c:pt>
                <c:pt idx="213">
                  <c:v>0.5840793062120151</c:v>
                </c:pt>
                <c:pt idx="214">
                  <c:v>0.7279960077024384</c:v>
                </c:pt>
                <c:pt idx="215">
                  <c:v>1.1859804164028618</c:v>
                </c:pt>
                <c:pt idx="216">
                  <c:v>0.8762997774935264</c:v>
                </c:pt>
                <c:pt idx="217">
                  <c:v>0.6022128790349234</c:v>
                </c:pt>
                <c:pt idx="218">
                  <c:v>1.425259075996412</c:v>
                </c:pt>
                <c:pt idx="219">
                  <c:v>1.0140609353352865</c:v>
                </c:pt>
                <c:pt idx="220">
                  <c:v>1.328960283408109</c:v>
                </c:pt>
                <c:pt idx="221">
                  <c:v>1.0258980450400519</c:v>
                </c:pt>
                <c:pt idx="222">
                  <c:v>0.596625360695572</c:v>
                </c:pt>
                <c:pt idx="223">
                  <c:v>3.075897467389511</c:v>
                </c:pt>
                <c:pt idx="224">
                  <c:v>0.5678024642104693</c:v>
                </c:pt>
                <c:pt idx="225">
                  <c:v>1.0890577232642027</c:v>
                </c:pt>
                <c:pt idx="226">
                  <c:v>0.690867171979133</c:v>
                </c:pt>
                <c:pt idx="227">
                  <c:v>0.8454788595462326</c:v>
                </c:pt>
                <c:pt idx="228">
                  <c:v>0.7455892983528596</c:v>
                </c:pt>
                <c:pt idx="229">
                  <c:v>0.6506343872338398</c:v>
                </c:pt>
                <c:pt idx="230">
                  <c:v>0.7690174116242166</c:v>
                </c:pt>
                <c:pt idx="231">
                  <c:v>2.1432676986403374</c:v>
                </c:pt>
                <c:pt idx="232">
                  <c:v>0.4791883459315441</c:v>
                </c:pt>
                <c:pt idx="233">
                  <c:v>0.6379357850195284</c:v>
                </c:pt>
                <c:pt idx="234">
                  <c:v>0.3486945432452059</c:v>
                </c:pt>
                <c:pt idx="235">
                  <c:v>0.9519238230250517</c:v>
                </c:pt>
                <c:pt idx="236">
                  <c:v>0.8344933783124628</c:v>
                </c:pt>
                <c:pt idx="237">
                  <c:v>0.9978052323216313</c:v>
                </c:pt>
                <c:pt idx="238">
                  <c:v>2.354180930431922</c:v>
                </c:pt>
                <c:pt idx="239">
                  <c:v>0.6379510747406429</c:v>
                </c:pt>
                <c:pt idx="240">
                  <c:v>1.0595997523369538</c:v>
                </c:pt>
                <c:pt idx="241">
                  <c:v>1.356480902771323</c:v>
                </c:pt>
                <c:pt idx="242">
                  <c:v>0.8790065121324393</c:v>
                </c:pt>
                <c:pt idx="243">
                  <c:v>0.6556422038772385</c:v>
                </c:pt>
                <c:pt idx="244">
                  <c:v>0.9024249023657531</c:v>
                </c:pt>
                <c:pt idx="245">
                  <c:v>3.337010451503474</c:v>
                </c:pt>
                <c:pt idx="246">
                  <c:v>1.6813254866475857</c:v>
                </c:pt>
                <c:pt idx="247">
                  <c:v>3.9486473562873723</c:v>
                </c:pt>
                <c:pt idx="248">
                  <c:v>0.8788942335634442</c:v>
                </c:pt>
                <c:pt idx="249">
                  <c:v>2.141254801763007</c:v>
                </c:pt>
                <c:pt idx="250">
                  <c:v>1.206507938789749</c:v>
                </c:pt>
                <c:pt idx="251">
                  <c:v>0.88768229606182</c:v>
                </c:pt>
                <c:pt idx="252">
                  <c:v>1.0446687237853607</c:v>
                </c:pt>
                <c:pt idx="253">
                  <c:v>0.5861904263311573</c:v>
                </c:pt>
                <c:pt idx="254">
                  <c:v>1.1923290780394027</c:v>
                </c:pt>
                <c:pt idx="255">
                  <c:v>0.9076945448174354</c:v>
                </c:pt>
                <c:pt idx="256">
                  <c:v>0.5826674686885538</c:v>
                </c:pt>
                <c:pt idx="257">
                  <c:v>0.9217487017717412</c:v>
                </c:pt>
                <c:pt idx="258">
                  <c:v>0.6993336088020168</c:v>
                </c:pt>
                <c:pt idx="259">
                  <c:v>1.0427054925471508</c:v>
                </c:pt>
                <c:pt idx="260">
                  <c:v>2.769366218534138</c:v>
                </c:pt>
                <c:pt idx="261">
                  <c:v>0.6620812307953463</c:v>
                </c:pt>
                <c:pt idx="262">
                  <c:v>3.237789928447749</c:v>
                </c:pt>
                <c:pt idx="263">
                  <c:v>3.5039795069747637</c:v>
                </c:pt>
                <c:pt idx="264">
                  <c:v>0.7456315195015439</c:v>
                </c:pt>
                <c:pt idx="265">
                  <c:v>0.9905391442202234</c:v>
                </c:pt>
                <c:pt idx="266">
                  <c:v>0.7536531418737966</c:v>
                </c:pt>
                <c:pt idx="267">
                  <c:v>0.6560873871622708</c:v>
                </c:pt>
                <c:pt idx="268">
                  <c:v>1.3436305037439484</c:v>
                </c:pt>
                <c:pt idx="269">
                  <c:v>0.5635364503928817</c:v>
                </c:pt>
                <c:pt idx="270">
                  <c:v>1.28433412393299</c:v>
                </c:pt>
                <c:pt idx="271">
                  <c:v>0.8698248852161967</c:v>
                </c:pt>
                <c:pt idx="272">
                  <c:v>6.686142482364906</c:v>
                </c:pt>
                <c:pt idx="273">
                  <c:v>1.1656045394359118</c:v>
                </c:pt>
                <c:pt idx="274">
                  <c:v>2.2001629144286143</c:v>
                </c:pt>
                <c:pt idx="275">
                  <c:v>0.8224199050578688</c:v>
                </c:pt>
                <c:pt idx="276">
                  <c:v>0.7395611916074355</c:v>
                </c:pt>
                <c:pt idx="277">
                  <c:v>0.6972168420505207</c:v>
                </c:pt>
                <c:pt idx="278">
                  <c:v>0.7266589052204304</c:v>
                </c:pt>
                <c:pt idx="279">
                  <c:v>0.9253663076309353</c:v>
                </c:pt>
                <c:pt idx="280">
                  <c:v>1.040543826422505</c:v>
                </c:pt>
                <c:pt idx="281">
                  <c:v>0.5359322569456211</c:v>
                </c:pt>
                <c:pt idx="282">
                  <c:v>2.1288888561587367</c:v>
                </c:pt>
                <c:pt idx="283">
                  <c:v>0.8015268895657703</c:v>
                </c:pt>
                <c:pt idx="284">
                  <c:v>0.7391416989340744</c:v>
                </c:pt>
                <c:pt idx="285">
                  <c:v>0.9634138694760206</c:v>
                </c:pt>
                <c:pt idx="286">
                  <c:v>0.48517597100748927</c:v>
                </c:pt>
                <c:pt idx="287">
                  <c:v>0.7955025163700888</c:v>
                </c:pt>
                <c:pt idx="288">
                  <c:v>1.1198697774887525</c:v>
                </c:pt>
                <c:pt idx="289">
                  <c:v>1.2752484139148712</c:v>
                </c:pt>
                <c:pt idx="290">
                  <c:v>1</c:v>
                </c:pt>
              </c:numCache>
            </c:numRef>
          </c:xVal>
          <c:yVal>
            <c:numRef>
              <c:f>'non-zero Chapter 70 communities'!$R$2:$R$353</c:f>
              <c:numCache>
                <c:ptCount val="352"/>
                <c:pt idx="0">
                  <c:v>3407.378942486085</c:v>
                </c:pt>
                <c:pt idx="1">
                  <c:v>2170.57797029703</c:v>
                </c:pt>
                <c:pt idx="2">
                  <c:v>4979.740650406504</c:v>
                </c:pt>
                <c:pt idx="3">
                  <c:v>3961.9819967266776</c:v>
                </c:pt>
                <c:pt idx="4">
                  <c:v>3496.3990994678675</c:v>
                </c:pt>
                <c:pt idx="5">
                  <c:v>4347.874631268436</c:v>
                </c:pt>
                <c:pt idx="6">
                  <c:v>1160.5336967294352</c:v>
                </c:pt>
                <c:pt idx="7">
                  <c:v>1469.3172533681009</c:v>
                </c:pt>
                <c:pt idx="8">
                  <c:v>6269</c:v>
                </c:pt>
                <c:pt idx="9">
                  <c:v>6168.333333333333</c:v>
                </c:pt>
                <c:pt idx="10">
                  <c:v>5494.882352941177</c:v>
                </c:pt>
                <c:pt idx="11">
                  <c:v>1829.4850538062974</c:v>
                </c:pt>
                <c:pt idx="12">
                  <c:v>4774.18232405892</c:v>
                </c:pt>
                <c:pt idx="13">
                  <c:v>2751.6111111111113</c:v>
                </c:pt>
                <c:pt idx="14">
                  <c:v>1508.6302367941712</c:v>
                </c:pt>
                <c:pt idx="15">
                  <c:v>3753.655722326454</c:v>
                </c:pt>
                <c:pt idx="16">
                  <c:v>1326.6871813546977</c:v>
                </c:pt>
                <c:pt idx="17">
                  <c:v>6960.272727272727</c:v>
                </c:pt>
                <c:pt idx="18">
                  <c:v>1135.243717590746</c:v>
                </c:pt>
                <c:pt idx="19">
                  <c:v>4933.096533730898</c:v>
                </c:pt>
                <c:pt idx="20">
                  <c:v>3197.8193244304794</c:v>
                </c:pt>
                <c:pt idx="21">
                  <c:v>1467.9090672902053</c:v>
                </c:pt>
                <c:pt idx="22">
                  <c:v>4985.0382775119615</c:v>
                </c:pt>
                <c:pt idx="23">
                  <c:v>2669.2842105263157</c:v>
                </c:pt>
                <c:pt idx="24">
                  <c:v>5654</c:v>
                </c:pt>
                <c:pt idx="25">
                  <c:v>1612.780718336484</c:v>
                </c:pt>
                <c:pt idx="26">
                  <c:v>2968.479447439353</c:v>
                </c:pt>
                <c:pt idx="27">
                  <c:v>12035.81568</c:v>
                </c:pt>
                <c:pt idx="28">
                  <c:v>6103.714285714285</c:v>
                </c:pt>
                <c:pt idx="29">
                  <c:v>3457.618626344443</c:v>
                </c:pt>
                <c:pt idx="30">
                  <c:v>2059.0333766796707</c:v>
                </c:pt>
                <c:pt idx="31">
                  <c:v>2989.26423690205</c:v>
                </c:pt>
                <c:pt idx="32">
                  <c:v>1925.710396039604</c:v>
                </c:pt>
                <c:pt idx="33">
                  <c:v>1236.8895184135977</c:v>
                </c:pt>
                <c:pt idx="34">
                  <c:v>2220.918123100304</c:v>
                </c:pt>
                <c:pt idx="35">
                  <c:v>1830.121951219512</c:v>
                </c:pt>
                <c:pt idx="36">
                  <c:v>12035.81568</c:v>
                </c:pt>
                <c:pt idx="37">
                  <c:v>3673.6590163934425</c:v>
                </c:pt>
                <c:pt idx="38">
                  <c:v>8350.808341733871</c:v>
                </c:pt>
                <c:pt idx="39">
                  <c:v>5043.839694656489</c:v>
                </c:pt>
                <c:pt idx="40">
                  <c:v>1110.3493367024637</c:v>
                </c:pt>
                <c:pt idx="41">
                  <c:v>6202</c:v>
                </c:pt>
                <c:pt idx="42">
                  <c:v>1384.4816196057538</c:v>
                </c:pt>
                <c:pt idx="43">
                  <c:v>1442.8233744855968</c:v>
                </c:pt>
                <c:pt idx="44">
                  <c:v>1185.10602568324</c:v>
                </c:pt>
                <c:pt idx="45">
                  <c:v>1206.9051204819277</c:v>
                </c:pt>
                <c:pt idx="46">
                  <c:v>5150.2477453580905</c:v>
                </c:pt>
                <c:pt idx="47">
                  <c:v>12035.81568</c:v>
                </c:pt>
                <c:pt idx="48">
                  <c:v>7269</c:v>
                </c:pt>
                <c:pt idx="49">
                  <c:v>1200.2189781021898</c:v>
                </c:pt>
                <c:pt idx="50">
                  <c:v>1845.369429097606</c:v>
                </c:pt>
                <c:pt idx="51">
                  <c:v>9169.992294220665</c:v>
                </c:pt>
                <c:pt idx="52">
                  <c:v>8280.333333333334</c:v>
                </c:pt>
                <c:pt idx="53">
                  <c:v>10462.583333333334</c:v>
                </c:pt>
                <c:pt idx="54">
                  <c:v>9350.923076923076</c:v>
                </c:pt>
                <c:pt idx="55">
                  <c:v>6846.024006296733</c:v>
                </c:pt>
                <c:pt idx="56">
                  <c:v>6986.377952755905</c:v>
                </c:pt>
                <c:pt idx="57">
                  <c:v>5276.981103928394</c:v>
                </c:pt>
                <c:pt idx="58">
                  <c:v>1176.0426275331936</c:v>
                </c:pt>
                <c:pt idx="59">
                  <c:v>1120.011049723757</c:v>
                </c:pt>
                <c:pt idx="60">
                  <c:v>4033.020134228188</c:v>
                </c:pt>
                <c:pt idx="61">
                  <c:v>4426</c:v>
                </c:pt>
                <c:pt idx="62">
                  <c:v>9793.190476190477</c:v>
                </c:pt>
                <c:pt idx="63">
                  <c:v>1173.884219088937</c:v>
                </c:pt>
                <c:pt idx="64">
                  <c:v>2329.432625926873</c:v>
                </c:pt>
                <c:pt idx="65">
                  <c:v>1329.0793251974158</c:v>
                </c:pt>
                <c:pt idx="66">
                  <c:v>2615.7964824120604</c:v>
                </c:pt>
                <c:pt idx="67">
                  <c:v>5114.389840881273</c:v>
                </c:pt>
                <c:pt idx="68">
                  <c:v>1053.5906735751296</c:v>
                </c:pt>
                <c:pt idx="69">
                  <c:v>4382.572822639669</c:v>
                </c:pt>
                <c:pt idx="70">
                  <c:v>4358</c:v>
                </c:pt>
                <c:pt idx="71">
                  <c:v>1384.5180460485376</c:v>
                </c:pt>
                <c:pt idx="72">
                  <c:v>4484.325896762904</c:v>
                </c:pt>
                <c:pt idx="73">
                  <c:v>12035.81568</c:v>
                </c:pt>
                <c:pt idx="74">
                  <c:v>3159.0125</c:v>
                </c:pt>
                <c:pt idx="75">
                  <c:v>1357.5254237288136</c:v>
                </c:pt>
                <c:pt idx="76">
                  <c:v>4238.283268912203</c:v>
                </c:pt>
                <c:pt idx="77">
                  <c:v>2451.307125953195</c:v>
                </c:pt>
                <c:pt idx="78">
                  <c:v>1104.7835051546392</c:v>
                </c:pt>
                <c:pt idx="79">
                  <c:v>1485.358422939068</c:v>
                </c:pt>
                <c:pt idx="80">
                  <c:v>6343.751715125776</c:v>
                </c:pt>
                <c:pt idx="81">
                  <c:v>3856.6243414120127</c:v>
                </c:pt>
                <c:pt idx="82">
                  <c:v>8578.981900452489</c:v>
                </c:pt>
                <c:pt idx="83">
                  <c:v>1323.7611096148667</c:v>
                </c:pt>
                <c:pt idx="84">
                  <c:v>7430.389053803339</c:v>
                </c:pt>
                <c:pt idx="85">
                  <c:v>5535.072164948454</c:v>
                </c:pt>
                <c:pt idx="86">
                  <c:v>2922.534345875043</c:v>
                </c:pt>
                <c:pt idx="87">
                  <c:v>2492.9271481942715</c:v>
                </c:pt>
                <c:pt idx="88">
                  <c:v>4241.17517907194</c:v>
                </c:pt>
                <c:pt idx="89">
                  <c:v>2723.2735507246375</c:v>
                </c:pt>
                <c:pt idx="90">
                  <c:v>7074.783762685402</c:v>
                </c:pt>
                <c:pt idx="91">
                  <c:v>3288.9586250795674</c:v>
                </c:pt>
                <c:pt idx="92">
                  <c:v>1635.8870515695066</c:v>
                </c:pt>
                <c:pt idx="93">
                  <c:v>8009.25</c:v>
                </c:pt>
                <c:pt idx="94">
                  <c:v>4103.5</c:v>
                </c:pt>
                <c:pt idx="95">
                  <c:v>3105.7220035778173</c:v>
                </c:pt>
                <c:pt idx="96">
                  <c:v>4522.998998998999</c:v>
                </c:pt>
                <c:pt idx="97">
                  <c:v>4884.474903474904</c:v>
                </c:pt>
                <c:pt idx="98">
                  <c:v>4975.690889942075</c:v>
                </c:pt>
                <c:pt idx="99">
                  <c:v>3201</c:v>
                </c:pt>
                <c:pt idx="100">
                  <c:v>1143.936923076923</c:v>
                </c:pt>
                <c:pt idx="101">
                  <c:v>3944.685294117647</c:v>
                </c:pt>
                <c:pt idx="102">
                  <c:v>2033.1473684210525</c:v>
                </c:pt>
                <c:pt idx="103">
                  <c:v>2309.835496183206</c:v>
                </c:pt>
                <c:pt idx="104">
                  <c:v>7897</c:v>
                </c:pt>
                <c:pt idx="105">
                  <c:v>1506.3880726015557</c:v>
                </c:pt>
                <c:pt idx="106">
                  <c:v>1252.1237553342817</c:v>
                </c:pt>
                <c:pt idx="107">
                  <c:v>2064.7216216216216</c:v>
                </c:pt>
                <c:pt idx="108">
                  <c:v>4679.130567338282</c:v>
                </c:pt>
                <c:pt idx="109">
                  <c:v>5650</c:v>
                </c:pt>
                <c:pt idx="110">
                  <c:v>1402.0199182839633</c:v>
                </c:pt>
                <c:pt idx="111">
                  <c:v>8052.538461538462</c:v>
                </c:pt>
                <c:pt idx="112">
                  <c:v>4023.0379637618635</c:v>
                </c:pt>
                <c:pt idx="113">
                  <c:v>4278.251184834123</c:v>
                </c:pt>
                <c:pt idx="114">
                  <c:v>2500.6112994350283</c:v>
                </c:pt>
                <c:pt idx="115">
                  <c:v>9819.880592548257</c:v>
                </c:pt>
                <c:pt idx="116">
                  <c:v>5420.403492647059</c:v>
                </c:pt>
                <c:pt idx="117">
                  <c:v>1642.7744227353464</c:v>
                </c:pt>
                <c:pt idx="118">
                  <c:v>3235.5829435048577</c:v>
                </c:pt>
                <c:pt idx="119">
                  <c:v>2981.633550488599</c:v>
                </c:pt>
                <c:pt idx="120">
                  <c:v>7354.357142857143</c:v>
                </c:pt>
                <c:pt idx="121">
                  <c:v>1327.0127811860941</c:v>
                </c:pt>
                <c:pt idx="122">
                  <c:v>3202.8776859504133</c:v>
                </c:pt>
                <c:pt idx="123">
                  <c:v>3377.7363770250367</c:v>
                </c:pt>
                <c:pt idx="124">
                  <c:v>3378.6541666666667</c:v>
                </c:pt>
                <c:pt idx="125">
                  <c:v>10454.971703109632</c:v>
                </c:pt>
                <c:pt idx="126">
                  <c:v>2635.8414634146343</c:v>
                </c:pt>
                <c:pt idx="127">
                  <c:v>5115.020296215031</c:v>
                </c:pt>
                <c:pt idx="128">
                  <c:v>1738.1606060606061</c:v>
                </c:pt>
                <c:pt idx="129">
                  <c:v>6281.851047202251</c:v>
                </c:pt>
                <c:pt idx="130">
                  <c:v>2201.4227642276423</c:v>
                </c:pt>
                <c:pt idx="131">
                  <c:v>1180.82463672391</c:v>
                </c:pt>
                <c:pt idx="132">
                  <c:v>1051.4502164502164</c:v>
                </c:pt>
                <c:pt idx="133">
                  <c:v>2197.3358070500926</c:v>
                </c:pt>
                <c:pt idx="134">
                  <c:v>1393.2741558007356</c:v>
                </c:pt>
                <c:pt idx="135">
                  <c:v>8184.4595106218885</c:v>
                </c:pt>
                <c:pt idx="136">
                  <c:v>4365.655798319328</c:v>
                </c:pt>
                <c:pt idx="137">
                  <c:v>2857.5682242990656</c:v>
                </c:pt>
                <c:pt idx="138">
                  <c:v>8297.649978420372</c:v>
                </c:pt>
                <c:pt idx="139">
                  <c:v>1696.7556142668427</c:v>
                </c:pt>
                <c:pt idx="140">
                  <c:v>5859.689529634484</c:v>
                </c:pt>
                <c:pt idx="141">
                  <c:v>3718.909314731227</c:v>
                </c:pt>
                <c:pt idx="142">
                  <c:v>1430.4452713178296</c:v>
                </c:pt>
                <c:pt idx="143">
                  <c:v>1111.0761421319796</c:v>
                </c:pt>
                <c:pt idx="144">
                  <c:v>2780.716224681562</c:v>
                </c:pt>
                <c:pt idx="145">
                  <c:v>3013.932092004381</c:v>
                </c:pt>
                <c:pt idx="146">
                  <c:v>2262.249601699416</c:v>
                </c:pt>
                <c:pt idx="147">
                  <c:v>1127.4177215189873</c:v>
                </c:pt>
                <c:pt idx="148">
                  <c:v>2651.019970414201</c:v>
                </c:pt>
                <c:pt idx="149">
                  <c:v>1954.582647462277</c:v>
                </c:pt>
                <c:pt idx="150">
                  <c:v>2108.15135238826</c:v>
                </c:pt>
                <c:pt idx="151">
                  <c:v>3785.164404223228</c:v>
                </c:pt>
                <c:pt idx="152">
                  <c:v>1985.489669975852</c:v>
                </c:pt>
                <c:pt idx="153">
                  <c:v>8710.333333333334</c:v>
                </c:pt>
                <c:pt idx="154">
                  <c:v>5403.04075751338</c:v>
                </c:pt>
                <c:pt idx="155">
                  <c:v>4684.810016787913</c:v>
                </c:pt>
                <c:pt idx="156">
                  <c:v>6016.666666666667</c:v>
                </c:pt>
                <c:pt idx="157">
                  <c:v>1968.9777486910996</c:v>
                </c:pt>
                <c:pt idx="158">
                  <c:v>3728.694315686753</c:v>
                </c:pt>
                <c:pt idx="159">
                  <c:v>3568.9528403001073</c:v>
                </c:pt>
                <c:pt idx="160">
                  <c:v>3096.4027565084225</c:v>
                </c:pt>
                <c:pt idx="161">
                  <c:v>8211.2</c:v>
                </c:pt>
                <c:pt idx="162">
                  <c:v>1467.4024710830704</c:v>
                </c:pt>
                <c:pt idx="163">
                  <c:v>6481.692307692308</c:v>
                </c:pt>
                <c:pt idx="164">
                  <c:v>5228.941051136364</c:v>
                </c:pt>
                <c:pt idx="165">
                  <c:v>7014</c:v>
                </c:pt>
                <c:pt idx="166">
                  <c:v>2185.0666666666666</c:v>
                </c:pt>
                <c:pt idx="167">
                  <c:v>1217.8855585831063</c:v>
                </c:pt>
                <c:pt idx="168">
                  <c:v>1100.0081300813008</c:v>
                </c:pt>
                <c:pt idx="169">
                  <c:v>1486.1419381614444</c:v>
                </c:pt>
                <c:pt idx="170">
                  <c:v>1319.1782489202983</c:v>
                </c:pt>
                <c:pt idx="171">
                  <c:v>4081.75</c:v>
                </c:pt>
                <c:pt idx="172">
                  <c:v>8495.580323492462</c:v>
                </c:pt>
                <c:pt idx="173">
                  <c:v>1437.1226330027052</c:v>
                </c:pt>
                <c:pt idx="174">
                  <c:v>1152.4387124099958</c:v>
                </c:pt>
                <c:pt idx="175">
                  <c:v>3330.5045685279188</c:v>
                </c:pt>
                <c:pt idx="176">
                  <c:v>8645.752223634054</c:v>
                </c:pt>
                <c:pt idx="177">
                  <c:v>1375.9884802835622</c:v>
                </c:pt>
                <c:pt idx="178">
                  <c:v>4248.9806908388755</c:v>
                </c:pt>
                <c:pt idx="179">
                  <c:v>6078.474600870827</c:v>
                </c:pt>
                <c:pt idx="180">
                  <c:v>2465.3575461046294</c:v>
                </c:pt>
                <c:pt idx="181">
                  <c:v>2532.729197080292</c:v>
                </c:pt>
                <c:pt idx="182">
                  <c:v>1849.0770925110132</c:v>
                </c:pt>
                <c:pt idx="183">
                  <c:v>5453.236276849642</c:v>
                </c:pt>
                <c:pt idx="184">
                  <c:v>4171.830680663732</c:v>
                </c:pt>
                <c:pt idx="185">
                  <c:v>1345.7759153065726</c:v>
                </c:pt>
                <c:pt idx="186">
                  <c:v>1404.1730492369709</c:v>
                </c:pt>
                <c:pt idx="187">
                  <c:v>1555.76</c:v>
                </c:pt>
                <c:pt idx="188">
                  <c:v>8297.266666666666</c:v>
                </c:pt>
                <c:pt idx="189">
                  <c:v>7341.097595473833</c:v>
                </c:pt>
                <c:pt idx="190">
                  <c:v>1385.0402298850574</c:v>
                </c:pt>
                <c:pt idx="191">
                  <c:v>4727.914074074074</c:v>
                </c:pt>
                <c:pt idx="192">
                  <c:v>5906.84219269103</c:v>
                </c:pt>
                <c:pt idx="193">
                  <c:v>3063.629168015539</c:v>
                </c:pt>
                <c:pt idx="194">
                  <c:v>2708.2098765432097</c:v>
                </c:pt>
                <c:pt idx="195">
                  <c:v>3852.623812351544</c:v>
                </c:pt>
                <c:pt idx="196">
                  <c:v>12035.81568</c:v>
                </c:pt>
                <c:pt idx="197">
                  <c:v>5662.066666666667</c:v>
                </c:pt>
                <c:pt idx="198">
                  <c:v>5760.871758154336</c:v>
                </c:pt>
                <c:pt idx="199">
                  <c:v>6378</c:v>
                </c:pt>
                <c:pt idx="200">
                  <c:v>3258.598214285714</c:v>
                </c:pt>
                <c:pt idx="201">
                  <c:v>2630.958038604484</c:v>
                </c:pt>
                <c:pt idx="202">
                  <c:v>2299.496</c:v>
                </c:pt>
                <c:pt idx="203">
                  <c:v>1756.268456375839</c:v>
                </c:pt>
                <c:pt idx="204">
                  <c:v>2151.701971266288</c:v>
                </c:pt>
                <c:pt idx="205">
                  <c:v>3640.584630041283</c:v>
                </c:pt>
                <c:pt idx="206">
                  <c:v>2256.0703399765534</c:v>
                </c:pt>
                <c:pt idx="207">
                  <c:v>6132.177225213811</c:v>
                </c:pt>
                <c:pt idx="208">
                  <c:v>1792.433155080214</c:v>
                </c:pt>
                <c:pt idx="209">
                  <c:v>3128.1916817359856</c:v>
                </c:pt>
                <c:pt idx="210">
                  <c:v>4465.897175639894</c:v>
                </c:pt>
                <c:pt idx="211">
                  <c:v>1450.7919010123735</c:v>
                </c:pt>
                <c:pt idx="212">
                  <c:v>1162.8135593220338</c:v>
                </c:pt>
                <c:pt idx="213">
                  <c:v>12033.214285714286</c:v>
                </c:pt>
                <c:pt idx="214">
                  <c:v>3591.6670126634835</c:v>
                </c:pt>
                <c:pt idx="215">
                  <c:v>1801.7325160211758</c:v>
                </c:pt>
                <c:pt idx="216">
                  <c:v>1376.8474162011173</c:v>
                </c:pt>
                <c:pt idx="217">
                  <c:v>5500.913043478261</c:v>
                </c:pt>
                <c:pt idx="218">
                  <c:v>1549.7656546489563</c:v>
                </c:pt>
                <c:pt idx="219">
                  <c:v>2061.100856327307</c:v>
                </c:pt>
                <c:pt idx="220">
                  <c:v>1951.9443452380951</c:v>
                </c:pt>
                <c:pt idx="221">
                  <c:v>6943</c:v>
                </c:pt>
                <c:pt idx="222">
                  <c:v>4416</c:v>
                </c:pt>
                <c:pt idx="223">
                  <c:v>1126.4555555555555</c:v>
                </c:pt>
                <c:pt idx="224">
                  <c:v>5101.678355501814</c:v>
                </c:pt>
                <c:pt idx="225">
                  <c:v>3210.15389876881</c:v>
                </c:pt>
                <c:pt idx="226">
                  <c:v>4113.184397163121</c:v>
                </c:pt>
                <c:pt idx="227">
                  <c:v>2134.709911361805</c:v>
                </c:pt>
                <c:pt idx="228">
                  <c:v>3765.6251457442672</c:v>
                </c:pt>
                <c:pt idx="229">
                  <c:v>3620.2303689687797</c:v>
                </c:pt>
                <c:pt idx="230">
                  <c:v>4720.412667946257</c:v>
                </c:pt>
                <c:pt idx="231">
                  <c:v>1804.367292225201</c:v>
                </c:pt>
                <c:pt idx="232">
                  <c:v>6884.90545767082</c:v>
                </c:pt>
                <c:pt idx="233">
                  <c:v>8095</c:v>
                </c:pt>
                <c:pt idx="234">
                  <c:v>9462.780851439675</c:v>
                </c:pt>
                <c:pt idx="235">
                  <c:v>1305.055297757154</c:v>
                </c:pt>
                <c:pt idx="236">
                  <c:v>3257.934086134454</c:v>
                </c:pt>
                <c:pt idx="237">
                  <c:v>2763.2594397076737</c:v>
                </c:pt>
                <c:pt idx="238">
                  <c:v>1411.2937479325174</c:v>
                </c:pt>
                <c:pt idx="239">
                  <c:v>5021.425149700599</c:v>
                </c:pt>
                <c:pt idx="240">
                  <c:v>3238.119524405507</c:v>
                </c:pt>
                <c:pt idx="241">
                  <c:v>1201.7878927911274</c:v>
                </c:pt>
                <c:pt idx="242">
                  <c:v>2377.024850894632</c:v>
                </c:pt>
                <c:pt idx="243">
                  <c:v>5693.794166348236</c:v>
                </c:pt>
                <c:pt idx="244">
                  <c:v>3047.427177360332</c:v>
                </c:pt>
                <c:pt idx="245">
                  <c:v>1166.0664652567975</c:v>
                </c:pt>
                <c:pt idx="246">
                  <c:v>1725.4129353233832</c:v>
                </c:pt>
                <c:pt idx="247">
                  <c:v>1331.1818181818182</c:v>
                </c:pt>
                <c:pt idx="248">
                  <c:v>3616.0440573770493</c:v>
                </c:pt>
                <c:pt idx="249">
                  <c:v>1116.28125</c:v>
                </c:pt>
                <c:pt idx="250">
                  <c:v>6427</c:v>
                </c:pt>
                <c:pt idx="251">
                  <c:v>4524.095214356929</c:v>
                </c:pt>
                <c:pt idx="252">
                  <c:v>1451.5170149253731</c:v>
                </c:pt>
                <c:pt idx="253">
                  <c:v>4694.58</c:v>
                </c:pt>
                <c:pt idx="254">
                  <c:v>1886.7</c:v>
                </c:pt>
                <c:pt idx="255">
                  <c:v>1483.7418753881184</c:v>
                </c:pt>
                <c:pt idx="256">
                  <c:v>5807.739929328622</c:v>
                </c:pt>
                <c:pt idx="257">
                  <c:v>4060.8434326891584</c:v>
                </c:pt>
                <c:pt idx="258">
                  <c:v>5618.5</c:v>
                </c:pt>
                <c:pt idx="259">
                  <c:v>1268.332173240526</c:v>
                </c:pt>
                <c:pt idx="260">
                  <c:v>1186.042766827817</c:v>
                </c:pt>
                <c:pt idx="261">
                  <c:v>4873.874748490945</c:v>
                </c:pt>
                <c:pt idx="262">
                  <c:v>1493.9067293925139</c:v>
                </c:pt>
                <c:pt idx="263">
                  <c:v>1016.3630136986301</c:v>
                </c:pt>
                <c:pt idx="264">
                  <c:v>2938.1673553719006</c:v>
                </c:pt>
                <c:pt idx="265">
                  <c:v>2091.5401662049862</c:v>
                </c:pt>
                <c:pt idx="266">
                  <c:v>10597.263157894737</c:v>
                </c:pt>
                <c:pt idx="267">
                  <c:v>4700.954764930114</c:v>
                </c:pt>
                <c:pt idx="268">
                  <c:v>1206.2870475113123</c:v>
                </c:pt>
                <c:pt idx="269">
                  <c:v>5425.972217655762</c:v>
                </c:pt>
                <c:pt idx="270">
                  <c:v>3162.670074714904</c:v>
                </c:pt>
                <c:pt idx="271">
                  <c:v>3137.5314685314684</c:v>
                </c:pt>
                <c:pt idx="272">
                  <c:v>1040.2814752013564</c:v>
                </c:pt>
                <c:pt idx="273">
                  <c:v>2320.0737885462554</c:v>
                </c:pt>
                <c:pt idx="274">
                  <c:v>1277.6557705136759</c:v>
                </c:pt>
                <c:pt idx="275">
                  <c:v>3446.2187923505494</c:v>
                </c:pt>
                <c:pt idx="276">
                  <c:v>2581.2903225806454</c:v>
                </c:pt>
                <c:pt idx="277">
                  <c:v>9363.666666666666</c:v>
                </c:pt>
                <c:pt idx="278">
                  <c:v>2348.75</c:v>
                </c:pt>
                <c:pt idx="279">
                  <c:v>2508.306629834254</c:v>
                </c:pt>
                <c:pt idx="280">
                  <c:v>2710.553660456573</c:v>
                </c:pt>
                <c:pt idx="281">
                  <c:v>6626.811875367431</c:v>
                </c:pt>
                <c:pt idx="282">
                  <c:v>1437.5213293650793</c:v>
                </c:pt>
                <c:pt idx="283">
                  <c:v>11840.25</c:v>
                </c:pt>
                <c:pt idx="284">
                  <c:v>2593.102604997342</c:v>
                </c:pt>
                <c:pt idx="285">
                  <c:v>1338.5001060445386</c:v>
                </c:pt>
                <c:pt idx="286">
                  <c:v>7478.339802413214</c:v>
                </c:pt>
                <c:pt idx="287">
                  <c:v>12035.81568</c:v>
                </c:pt>
                <c:pt idx="288">
                  <c:v>3153.6801405975393</c:v>
                </c:pt>
                <c:pt idx="289">
                  <c:v>4574</c:v>
                </c:pt>
              </c:numCache>
            </c:numRef>
          </c:yVal>
          <c:smooth val="0"/>
        </c:ser>
        <c:axId val="8539084"/>
        <c:axId val="9742893"/>
      </c:scatterChart>
      <c:valAx>
        <c:axId val="853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Income/Wealth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42893"/>
        <c:crosses val="autoZero"/>
        <c:crossBetween val="midCat"/>
        <c:dispUnits/>
      </c:valAx>
      <c:valAx>
        <c:axId val="9742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Chapter 70+SFSF per 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39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FY 11 Chapter 70 Plus Federal Aid as % of Foundation Budget
(non-zero Chapter 70 Communities only)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'non-zero Chapter 70 communities'!$S$1</c:f>
              <c:strCache>
                <c:ptCount val="1"/>
                <c:pt idx="0">
                  <c:v>Chapter 70+SFSF as % of Foun-dation Budget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numRef>
              <c:f>'non-zero Chapter 70 communities'!$H$2:$H$292</c:f>
              <c:numCache>
                <c:ptCount val="291"/>
                <c:pt idx="0">
                  <c:v>0.7880138170758622</c:v>
                </c:pt>
                <c:pt idx="1">
                  <c:v>1.4183262042257623</c:v>
                </c:pt>
                <c:pt idx="2">
                  <c:v>0.750832441339885</c:v>
                </c:pt>
                <c:pt idx="3">
                  <c:v>0.6909307922294716</c:v>
                </c:pt>
                <c:pt idx="4">
                  <c:v>0.8372746810138672</c:v>
                </c:pt>
                <c:pt idx="5">
                  <c:v>0.4537599097306807</c:v>
                </c:pt>
                <c:pt idx="6">
                  <c:v>1.6661965732470831</c:v>
                </c:pt>
                <c:pt idx="7">
                  <c:v>1.199008940701159</c:v>
                </c:pt>
                <c:pt idx="8">
                  <c:v>0.7859146122854881</c:v>
                </c:pt>
                <c:pt idx="9">
                  <c:v>0.793296008674665</c:v>
                </c:pt>
                <c:pt idx="10">
                  <c:v>0.7332959205782377</c:v>
                </c:pt>
                <c:pt idx="11">
                  <c:v>1.109195722439405</c:v>
                </c:pt>
                <c:pt idx="12">
                  <c:v>0.7219126901233038</c:v>
                </c:pt>
                <c:pt idx="13">
                  <c:v>0.8227175114692735</c:v>
                </c:pt>
                <c:pt idx="14">
                  <c:v>1.0641215232408556</c:v>
                </c:pt>
                <c:pt idx="15">
                  <c:v>0.8052274982364793</c:v>
                </c:pt>
                <c:pt idx="16">
                  <c:v>1.5023671575211384</c:v>
                </c:pt>
                <c:pt idx="17">
                  <c:v>1.2180244598984862</c:v>
                </c:pt>
                <c:pt idx="18">
                  <c:v>1.4473045218337113</c:v>
                </c:pt>
                <c:pt idx="19">
                  <c:v>0.7288762297275353</c:v>
                </c:pt>
                <c:pt idx="20">
                  <c:v>0.926238335343732</c:v>
                </c:pt>
                <c:pt idx="21">
                  <c:v>1.803016091363829</c:v>
                </c:pt>
                <c:pt idx="22">
                  <c:v>0.8440978007872004</c:v>
                </c:pt>
                <c:pt idx="23">
                  <c:v>1.222555441858682</c:v>
                </c:pt>
                <c:pt idx="24">
                  <c:v>0.6622956615074439</c:v>
                </c:pt>
                <c:pt idx="25">
                  <c:v>1.027147613156389</c:v>
                </c:pt>
                <c:pt idx="26">
                  <c:v>0.8442181588427354</c:v>
                </c:pt>
                <c:pt idx="27">
                  <c:v>0.7208305045700296</c:v>
                </c:pt>
                <c:pt idx="28">
                  <c:v>0.7741755706550484</c:v>
                </c:pt>
                <c:pt idx="29">
                  <c:v>1.0208047071325004</c:v>
                </c:pt>
                <c:pt idx="30">
                  <c:v>1.2042812546894937</c:v>
                </c:pt>
                <c:pt idx="31">
                  <c:v>1.4060111254751395</c:v>
                </c:pt>
                <c:pt idx="32">
                  <c:v>1.8886438602428925</c:v>
                </c:pt>
                <c:pt idx="33">
                  <c:v>1.2123449417508256</c:v>
                </c:pt>
                <c:pt idx="34">
                  <c:v>0.9941363879243041</c:v>
                </c:pt>
                <c:pt idx="35">
                  <c:v>1.701629805207379</c:v>
                </c:pt>
                <c:pt idx="36">
                  <c:v>0.6762929803779855</c:v>
                </c:pt>
                <c:pt idx="37">
                  <c:v>0.7677257402375168</c:v>
                </c:pt>
                <c:pt idx="38">
                  <c:v>0.526382788762713</c:v>
                </c:pt>
                <c:pt idx="39">
                  <c:v>0.7349747362298951</c:v>
                </c:pt>
                <c:pt idx="40">
                  <c:v>1.9213547852532713</c:v>
                </c:pt>
                <c:pt idx="41">
                  <c:v>0.6270205276657095</c:v>
                </c:pt>
                <c:pt idx="42">
                  <c:v>1.113950940961478</c:v>
                </c:pt>
                <c:pt idx="43">
                  <c:v>1.4272030770418462</c:v>
                </c:pt>
                <c:pt idx="44">
                  <c:v>1.296726217564792</c:v>
                </c:pt>
                <c:pt idx="45">
                  <c:v>2.5839069663227208</c:v>
                </c:pt>
                <c:pt idx="46">
                  <c:v>0.7165973892617403</c:v>
                </c:pt>
                <c:pt idx="47">
                  <c:v>0.605426189459314</c:v>
                </c:pt>
                <c:pt idx="48">
                  <c:v>0.859254740623846</c:v>
                </c:pt>
                <c:pt idx="49">
                  <c:v>3.843943808128827</c:v>
                </c:pt>
                <c:pt idx="50">
                  <c:v>1.0653214355156302</c:v>
                </c:pt>
                <c:pt idx="51">
                  <c:v>0.3797212389353157</c:v>
                </c:pt>
                <c:pt idx="52">
                  <c:v>0.6219901321559826</c:v>
                </c:pt>
                <c:pt idx="53">
                  <c:v>0.6114834955214499</c:v>
                </c:pt>
                <c:pt idx="54">
                  <c:v>0.6412351970115495</c:v>
                </c:pt>
                <c:pt idx="55">
                  <c:v>0.46702398223429975</c:v>
                </c:pt>
                <c:pt idx="56">
                  <c:v>0.5036142961129303</c:v>
                </c:pt>
                <c:pt idx="57">
                  <c:v>0.630382267135261</c:v>
                </c:pt>
                <c:pt idx="58">
                  <c:v>2.4526317391720056</c:v>
                </c:pt>
                <c:pt idx="59">
                  <c:v>2.8808731137025108</c:v>
                </c:pt>
                <c:pt idx="60">
                  <c:v>0.9435997608762603</c:v>
                </c:pt>
                <c:pt idx="61">
                  <c:v>0.7775963675161873</c:v>
                </c:pt>
                <c:pt idx="62">
                  <c:v>0.707326497398644</c:v>
                </c:pt>
                <c:pt idx="63">
                  <c:v>0.998365116054535</c:v>
                </c:pt>
                <c:pt idx="64">
                  <c:v>0.9746688708687631</c:v>
                </c:pt>
                <c:pt idx="65">
                  <c:v>1.11907208110653</c:v>
                </c:pt>
                <c:pt idx="66">
                  <c:v>1.0203451174061897</c:v>
                </c:pt>
                <c:pt idx="67">
                  <c:v>0.8622545392080665</c:v>
                </c:pt>
                <c:pt idx="68">
                  <c:v>4.7099138981107656</c:v>
                </c:pt>
                <c:pt idx="69">
                  <c:v>0.7506260781637434</c:v>
                </c:pt>
                <c:pt idx="70">
                  <c:v>1.1130967312957316</c:v>
                </c:pt>
                <c:pt idx="71">
                  <c:v>1.8372532288296868</c:v>
                </c:pt>
                <c:pt idx="72">
                  <c:v>0.7682695986577899</c:v>
                </c:pt>
                <c:pt idx="73">
                  <c:v>0.8072719735163569</c:v>
                </c:pt>
                <c:pt idx="74">
                  <c:v>0.8705725882270502</c:v>
                </c:pt>
                <c:pt idx="75">
                  <c:v>2.188694057699881</c:v>
                </c:pt>
                <c:pt idx="76">
                  <c:v>0.6117519270366327</c:v>
                </c:pt>
                <c:pt idx="77">
                  <c:v>1.0063468228999926</c:v>
                </c:pt>
                <c:pt idx="78">
                  <c:v>6.469038065091761</c:v>
                </c:pt>
                <c:pt idx="79">
                  <c:v>1.4459995538273451</c:v>
                </c:pt>
                <c:pt idx="80">
                  <c:v>0.6623819234295921</c:v>
                </c:pt>
                <c:pt idx="81">
                  <c:v>0.7876305030673318</c:v>
                </c:pt>
                <c:pt idx="82">
                  <c:v>0.44766563511834057</c:v>
                </c:pt>
                <c:pt idx="83">
                  <c:v>1.6483436036198997</c:v>
                </c:pt>
                <c:pt idx="84">
                  <c:v>0.44506734119227676</c:v>
                </c:pt>
                <c:pt idx="85">
                  <c:v>0.8307735737427651</c:v>
                </c:pt>
                <c:pt idx="86">
                  <c:v>1.0745884502952374</c:v>
                </c:pt>
                <c:pt idx="87">
                  <c:v>0.8736192206349604</c:v>
                </c:pt>
                <c:pt idx="88">
                  <c:v>1.0035973076575249</c:v>
                </c:pt>
                <c:pt idx="89">
                  <c:v>0.8991586673121614</c:v>
                </c:pt>
                <c:pt idx="90">
                  <c:v>0.47746288610139176</c:v>
                </c:pt>
                <c:pt idx="91">
                  <c:v>0.990838026647034</c:v>
                </c:pt>
                <c:pt idx="92">
                  <c:v>1.0469757700786748</c:v>
                </c:pt>
                <c:pt idx="93">
                  <c:v>0.6317750513182059</c:v>
                </c:pt>
                <c:pt idx="94">
                  <c:v>10.446620052443642</c:v>
                </c:pt>
                <c:pt idx="95">
                  <c:v>0.9920002538110692</c:v>
                </c:pt>
                <c:pt idx="96">
                  <c:v>0.6836925717676541</c:v>
                </c:pt>
                <c:pt idx="97">
                  <c:v>0.7356544689624079</c:v>
                </c:pt>
                <c:pt idx="98">
                  <c:v>0.5260887328803003</c:v>
                </c:pt>
                <c:pt idx="99">
                  <c:v>1.2727659403155094</c:v>
                </c:pt>
                <c:pt idx="100">
                  <c:v>1.0534736724062628</c:v>
                </c:pt>
                <c:pt idx="101">
                  <c:v>0.7697419263708793</c:v>
                </c:pt>
                <c:pt idx="102">
                  <c:v>0.997027638765926</c:v>
                </c:pt>
                <c:pt idx="103">
                  <c:v>1.2185704807299316</c:v>
                </c:pt>
                <c:pt idx="104">
                  <c:v>0.8317235987235786</c:v>
                </c:pt>
                <c:pt idx="105">
                  <c:v>1.7019224955052819</c:v>
                </c:pt>
                <c:pt idx="106">
                  <c:v>1.8210431302612702</c:v>
                </c:pt>
                <c:pt idx="107">
                  <c:v>1.0114230277567737</c:v>
                </c:pt>
                <c:pt idx="108">
                  <c:v>0.6615386687197642</c:v>
                </c:pt>
                <c:pt idx="109">
                  <c:v>0.5322685538928968</c:v>
                </c:pt>
                <c:pt idx="110">
                  <c:v>1.901075898432506</c:v>
                </c:pt>
                <c:pt idx="111">
                  <c:v>0.8215785305680923</c:v>
                </c:pt>
                <c:pt idx="112">
                  <c:v>0.7464403281416415</c:v>
                </c:pt>
                <c:pt idx="113">
                  <c:v>0.8113255231559643</c:v>
                </c:pt>
                <c:pt idx="114">
                  <c:v>1.1448687505940147</c:v>
                </c:pt>
                <c:pt idx="115">
                  <c:v>0.3863813150019868</c:v>
                </c:pt>
                <c:pt idx="116">
                  <c:v>0.8639293695749188</c:v>
                </c:pt>
                <c:pt idx="117">
                  <c:v>1.8625710038383114</c:v>
                </c:pt>
                <c:pt idx="118">
                  <c:v>0.8494445271574039</c:v>
                </c:pt>
                <c:pt idx="119">
                  <c:v>1.057811319000674</c:v>
                </c:pt>
                <c:pt idx="120">
                  <c:v>0.645685470680072</c:v>
                </c:pt>
                <c:pt idx="121">
                  <c:v>1.3140418451815283</c:v>
                </c:pt>
                <c:pt idx="122">
                  <c:v>0.9620277866680164</c:v>
                </c:pt>
                <c:pt idx="123">
                  <c:v>0.9642776051945577</c:v>
                </c:pt>
                <c:pt idx="124">
                  <c:v>0.8498207548514347</c:v>
                </c:pt>
                <c:pt idx="125">
                  <c:v>0.3537091748543699</c:v>
                </c:pt>
                <c:pt idx="126">
                  <c:v>0.8755554496540018</c:v>
                </c:pt>
                <c:pt idx="127">
                  <c:v>0.6746182956221665</c:v>
                </c:pt>
                <c:pt idx="128">
                  <c:v>1.331798539930943</c:v>
                </c:pt>
                <c:pt idx="129">
                  <c:v>0.655911007279384</c:v>
                </c:pt>
                <c:pt idx="130">
                  <c:v>1.0027772312118524</c:v>
                </c:pt>
                <c:pt idx="131">
                  <c:v>2.193836522184337</c:v>
                </c:pt>
                <c:pt idx="132">
                  <c:v>2.326865125645774</c:v>
                </c:pt>
                <c:pt idx="133">
                  <c:v>1.1258726731914623</c:v>
                </c:pt>
                <c:pt idx="134">
                  <c:v>1.3586237228637694</c:v>
                </c:pt>
                <c:pt idx="135">
                  <c:v>0.489743909700228</c:v>
                </c:pt>
                <c:pt idx="136">
                  <c:v>0.5788668391142429</c:v>
                </c:pt>
                <c:pt idx="137">
                  <c:v>0.9009708671388228</c:v>
                </c:pt>
                <c:pt idx="138">
                  <c:v>0.5548744704543906</c:v>
                </c:pt>
                <c:pt idx="139">
                  <c:v>1.5344541658698185</c:v>
                </c:pt>
                <c:pt idx="140">
                  <c:v>0.6438637501901288</c:v>
                </c:pt>
                <c:pt idx="141">
                  <c:v>0.9826989891680016</c:v>
                </c:pt>
                <c:pt idx="142">
                  <c:v>1.9484911317930704</c:v>
                </c:pt>
                <c:pt idx="143">
                  <c:v>1.7861386730797002</c:v>
                </c:pt>
                <c:pt idx="144">
                  <c:v>0.8691457346047873</c:v>
                </c:pt>
                <c:pt idx="145">
                  <c:v>1.1746983051723252</c:v>
                </c:pt>
                <c:pt idx="146">
                  <c:v>1.6025661080925393</c:v>
                </c:pt>
                <c:pt idx="147">
                  <c:v>1.3934072596786646</c:v>
                </c:pt>
                <c:pt idx="148">
                  <c:v>0.8767029890913582</c:v>
                </c:pt>
                <c:pt idx="149">
                  <c:v>1.674035576071051</c:v>
                </c:pt>
                <c:pt idx="150">
                  <c:v>0.8198662388965594</c:v>
                </c:pt>
                <c:pt idx="151">
                  <c:v>1.0083022923081368</c:v>
                </c:pt>
                <c:pt idx="152">
                  <c:v>0.9772599854088944</c:v>
                </c:pt>
                <c:pt idx="153">
                  <c:v>1.1246593357602346</c:v>
                </c:pt>
                <c:pt idx="154">
                  <c:v>0.7584367315055853</c:v>
                </c:pt>
                <c:pt idx="155">
                  <c:v>0.8040153471943698</c:v>
                </c:pt>
                <c:pt idx="156">
                  <c:v>0.6011996190029912</c:v>
                </c:pt>
                <c:pt idx="157">
                  <c:v>1.0860359670987314</c:v>
                </c:pt>
                <c:pt idx="158">
                  <c:v>0.8246850033688584</c:v>
                </c:pt>
                <c:pt idx="159">
                  <c:v>0.751826745061015</c:v>
                </c:pt>
                <c:pt idx="160">
                  <c:v>0.9596008786455268</c:v>
                </c:pt>
                <c:pt idx="161">
                  <c:v>0.7785210134366813</c:v>
                </c:pt>
                <c:pt idx="162">
                  <c:v>1.7787286843651722</c:v>
                </c:pt>
                <c:pt idx="163">
                  <c:v>0.7763093186777902</c:v>
                </c:pt>
                <c:pt idx="164">
                  <c:v>0.624269257940891</c:v>
                </c:pt>
                <c:pt idx="165">
                  <c:v>0.9192025831785211</c:v>
                </c:pt>
                <c:pt idx="166">
                  <c:v>2.263835402916609</c:v>
                </c:pt>
                <c:pt idx="167">
                  <c:v>1.4744720194808554</c:v>
                </c:pt>
                <c:pt idx="168">
                  <c:v>6.793070582192566</c:v>
                </c:pt>
                <c:pt idx="169">
                  <c:v>1.3257135282050685</c:v>
                </c:pt>
                <c:pt idx="170">
                  <c:v>2.062595473909191</c:v>
                </c:pt>
                <c:pt idx="171">
                  <c:v>0.7465991541824466</c:v>
                </c:pt>
                <c:pt idx="172">
                  <c:v>0.4547634780291645</c:v>
                </c:pt>
                <c:pt idx="173">
                  <c:v>1.262177641640898</c:v>
                </c:pt>
                <c:pt idx="174">
                  <c:v>2.3530999630916822</c:v>
                </c:pt>
                <c:pt idx="175">
                  <c:v>1.048401807963847</c:v>
                </c:pt>
                <c:pt idx="176">
                  <c:v>0.377728106886373</c:v>
                </c:pt>
                <c:pt idx="177">
                  <c:v>1.2487032670474412</c:v>
                </c:pt>
                <c:pt idx="178">
                  <c:v>0.9547350619329883</c:v>
                </c:pt>
                <c:pt idx="179">
                  <c:v>0.6168324971842221</c:v>
                </c:pt>
                <c:pt idx="180">
                  <c:v>1.2438556946956958</c:v>
                </c:pt>
                <c:pt idx="181">
                  <c:v>0.7542115126630854</c:v>
                </c:pt>
                <c:pt idx="182">
                  <c:v>1.1733544478638707</c:v>
                </c:pt>
                <c:pt idx="183">
                  <c:v>0.7965593728060354</c:v>
                </c:pt>
                <c:pt idx="184">
                  <c:v>0.7952740722119435</c:v>
                </c:pt>
                <c:pt idx="185">
                  <c:v>1.8069028991428309</c:v>
                </c:pt>
                <c:pt idx="186">
                  <c:v>0.9582698025422148</c:v>
                </c:pt>
                <c:pt idx="187">
                  <c:v>2.8494798177702965</c:v>
                </c:pt>
                <c:pt idx="188">
                  <c:v>0.8152903480129468</c:v>
                </c:pt>
                <c:pt idx="189">
                  <c:v>0.4727389899531216</c:v>
                </c:pt>
                <c:pt idx="190">
                  <c:v>2.7096481152597343</c:v>
                </c:pt>
                <c:pt idx="191">
                  <c:v>0.6848970185224085</c:v>
                </c:pt>
                <c:pt idx="192">
                  <c:v>0.5581605361372288</c:v>
                </c:pt>
                <c:pt idx="193">
                  <c:v>0.8430790738314429</c:v>
                </c:pt>
                <c:pt idx="194">
                  <c:v>0.8602895532278452</c:v>
                </c:pt>
                <c:pt idx="195">
                  <c:v>0.8851486466030691</c:v>
                </c:pt>
                <c:pt idx="196">
                  <c:v>0.5828799526764976</c:v>
                </c:pt>
                <c:pt idx="197">
                  <c:v>0.7690523484345053</c:v>
                </c:pt>
                <c:pt idx="198">
                  <c:v>0.5979092244637876</c:v>
                </c:pt>
                <c:pt idx="199">
                  <c:v>0.7154969420075801</c:v>
                </c:pt>
                <c:pt idx="200">
                  <c:v>0.916781967493953</c:v>
                </c:pt>
                <c:pt idx="201">
                  <c:v>0.9768176646040132</c:v>
                </c:pt>
                <c:pt idx="202">
                  <c:v>0.9731785793012985</c:v>
                </c:pt>
                <c:pt idx="203">
                  <c:v>2.952795359512684</c:v>
                </c:pt>
                <c:pt idx="204">
                  <c:v>0.8026472193427181</c:v>
                </c:pt>
                <c:pt idx="205">
                  <c:v>0.7257437377466829</c:v>
                </c:pt>
                <c:pt idx="206">
                  <c:v>1.1984204664667155</c:v>
                </c:pt>
                <c:pt idx="207">
                  <c:v>0.4952988369904283</c:v>
                </c:pt>
                <c:pt idx="208">
                  <c:v>1.5594785835704135</c:v>
                </c:pt>
                <c:pt idx="209">
                  <c:v>1.0351299336238367</c:v>
                </c:pt>
                <c:pt idx="210">
                  <c:v>0.7079128182466761</c:v>
                </c:pt>
                <c:pt idx="211">
                  <c:v>1.3656149789803111</c:v>
                </c:pt>
                <c:pt idx="212">
                  <c:v>3.220715034883422</c:v>
                </c:pt>
                <c:pt idx="213">
                  <c:v>0.5840793062120151</c:v>
                </c:pt>
                <c:pt idx="214">
                  <c:v>0.7279960077024384</c:v>
                </c:pt>
                <c:pt idx="215">
                  <c:v>1.1859804164028618</c:v>
                </c:pt>
                <c:pt idx="216">
                  <c:v>0.8762997774935264</c:v>
                </c:pt>
                <c:pt idx="217">
                  <c:v>0.6022128790349234</c:v>
                </c:pt>
                <c:pt idx="218">
                  <c:v>1.425259075996412</c:v>
                </c:pt>
                <c:pt idx="219">
                  <c:v>1.0140609353352865</c:v>
                </c:pt>
                <c:pt idx="220">
                  <c:v>1.328960283408109</c:v>
                </c:pt>
                <c:pt idx="221">
                  <c:v>1.0258980450400519</c:v>
                </c:pt>
                <c:pt idx="222">
                  <c:v>0.596625360695572</c:v>
                </c:pt>
                <c:pt idx="223">
                  <c:v>3.075897467389511</c:v>
                </c:pt>
                <c:pt idx="224">
                  <c:v>0.5678024642104693</c:v>
                </c:pt>
                <c:pt idx="225">
                  <c:v>1.0890577232642027</c:v>
                </c:pt>
                <c:pt idx="226">
                  <c:v>0.690867171979133</c:v>
                </c:pt>
                <c:pt idx="227">
                  <c:v>0.8454788595462326</c:v>
                </c:pt>
                <c:pt idx="228">
                  <c:v>0.7455892983528596</c:v>
                </c:pt>
                <c:pt idx="229">
                  <c:v>0.6506343872338398</c:v>
                </c:pt>
                <c:pt idx="230">
                  <c:v>0.7690174116242166</c:v>
                </c:pt>
                <c:pt idx="231">
                  <c:v>2.1432676986403374</c:v>
                </c:pt>
                <c:pt idx="232">
                  <c:v>0.4791883459315441</c:v>
                </c:pt>
                <c:pt idx="233">
                  <c:v>0.6379357850195284</c:v>
                </c:pt>
                <c:pt idx="234">
                  <c:v>0.3486945432452059</c:v>
                </c:pt>
                <c:pt idx="235">
                  <c:v>0.9519238230250517</c:v>
                </c:pt>
                <c:pt idx="236">
                  <c:v>0.8344933783124628</c:v>
                </c:pt>
                <c:pt idx="237">
                  <c:v>0.9978052323216313</c:v>
                </c:pt>
                <c:pt idx="238">
                  <c:v>2.354180930431922</c:v>
                </c:pt>
                <c:pt idx="239">
                  <c:v>0.6379510747406429</c:v>
                </c:pt>
                <c:pt idx="240">
                  <c:v>1.0595997523369538</c:v>
                </c:pt>
                <c:pt idx="241">
                  <c:v>1.356480902771323</c:v>
                </c:pt>
                <c:pt idx="242">
                  <c:v>0.8790065121324393</c:v>
                </c:pt>
                <c:pt idx="243">
                  <c:v>0.6556422038772385</c:v>
                </c:pt>
                <c:pt idx="244">
                  <c:v>0.9024249023657531</c:v>
                </c:pt>
                <c:pt idx="245">
                  <c:v>3.337010451503474</c:v>
                </c:pt>
                <c:pt idx="246">
                  <c:v>1.6813254866475857</c:v>
                </c:pt>
                <c:pt idx="247">
                  <c:v>3.9486473562873723</c:v>
                </c:pt>
                <c:pt idx="248">
                  <c:v>0.8788942335634442</c:v>
                </c:pt>
                <c:pt idx="249">
                  <c:v>2.141254801763007</c:v>
                </c:pt>
                <c:pt idx="250">
                  <c:v>1.206507938789749</c:v>
                </c:pt>
                <c:pt idx="251">
                  <c:v>0.88768229606182</c:v>
                </c:pt>
                <c:pt idx="252">
                  <c:v>1.0446687237853607</c:v>
                </c:pt>
                <c:pt idx="253">
                  <c:v>0.5861904263311573</c:v>
                </c:pt>
                <c:pt idx="254">
                  <c:v>1.1923290780394027</c:v>
                </c:pt>
                <c:pt idx="255">
                  <c:v>0.9076945448174354</c:v>
                </c:pt>
                <c:pt idx="256">
                  <c:v>0.5826674686885538</c:v>
                </c:pt>
                <c:pt idx="257">
                  <c:v>0.9217487017717412</c:v>
                </c:pt>
                <c:pt idx="258">
                  <c:v>0.6993336088020168</c:v>
                </c:pt>
                <c:pt idx="259">
                  <c:v>1.0427054925471508</c:v>
                </c:pt>
                <c:pt idx="260">
                  <c:v>2.769366218534138</c:v>
                </c:pt>
                <c:pt idx="261">
                  <c:v>0.6620812307953463</c:v>
                </c:pt>
                <c:pt idx="262">
                  <c:v>3.237789928447749</c:v>
                </c:pt>
                <c:pt idx="263">
                  <c:v>3.5039795069747637</c:v>
                </c:pt>
                <c:pt idx="264">
                  <c:v>0.7456315195015439</c:v>
                </c:pt>
                <c:pt idx="265">
                  <c:v>0.9905391442202234</c:v>
                </c:pt>
                <c:pt idx="266">
                  <c:v>0.7536531418737966</c:v>
                </c:pt>
                <c:pt idx="267">
                  <c:v>0.6560873871622708</c:v>
                </c:pt>
                <c:pt idx="268">
                  <c:v>1.3436305037439484</c:v>
                </c:pt>
                <c:pt idx="269">
                  <c:v>0.5635364503928817</c:v>
                </c:pt>
                <c:pt idx="270">
                  <c:v>1.28433412393299</c:v>
                </c:pt>
                <c:pt idx="271">
                  <c:v>0.8698248852161967</c:v>
                </c:pt>
                <c:pt idx="272">
                  <c:v>6.686142482364906</c:v>
                </c:pt>
                <c:pt idx="273">
                  <c:v>1.1656045394359118</c:v>
                </c:pt>
                <c:pt idx="274">
                  <c:v>2.2001629144286143</c:v>
                </c:pt>
                <c:pt idx="275">
                  <c:v>0.8224199050578688</c:v>
                </c:pt>
                <c:pt idx="276">
                  <c:v>0.7395611916074355</c:v>
                </c:pt>
                <c:pt idx="277">
                  <c:v>0.6972168420505207</c:v>
                </c:pt>
                <c:pt idx="278">
                  <c:v>0.7266589052204304</c:v>
                </c:pt>
                <c:pt idx="279">
                  <c:v>0.9253663076309353</c:v>
                </c:pt>
                <c:pt idx="280">
                  <c:v>1.040543826422505</c:v>
                </c:pt>
                <c:pt idx="281">
                  <c:v>0.5359322569456211</c:v>
                </c:pt>
                <c:pt idx="282">
                  <c:v>2.1288888561587367</c:v>
                </c:pt>
                <c:pt idx="283">
                  <c:v>0.8015268895657703</c:v>
                </c:pt>
                <c:pt idx="284">
                  <c:v>0.7391416989340744</c:v>
                </c:pt>
                <c:pt idx="285">
                  <c:v>0.9634138694760206</c:v>
                </c:pt>
                <c:pt idx="286">
                  <c:v>0.48517597100748927</c:v>
                </c:pt>
                <c:pt idx="287">
                  <c:v>0.7955025163700888</c:v>
                </c:pt>
                <c:pt idx="288">
                  <c:v>1.1198697774887525</c:v>
                </c:pt>
                <c:pt idx="289">
                  <c:v>1.2752484139148712</c:v>
                </c:pt>
                <c:pt idx="290">
                  <c:v>1</c:v>
                </c:pt>
              </c:numCache>
            </c:numRef>
          </c:xVal>
          <c:yVal>
            <c:numRef>
              <c:f>'non-zero Chapter 70 communities'!$S$2:$S$292</c:f>
              <c:numCache>
                <c:ptCount val="291"/>
                <c:pt idx="0">
                  <c:v>0.39533260810725396</c:v>
                </c:pt>
                <c:pt idx="1">
                  <c:v>0.26263420755101724</c:v>
                </c:pt>
                <c:pt idx="2">
                  <c:v>0.5819359017489769</c:v>
                </c:pt>
                <c:pt idx="3">
                  <c:v>0.4390883435488216</c:v>
                </c:pt>
                <c:pt idx="4">
                  <c:v>0.3948646711706034</c:v>
                </c:pt>
                <c:pt idx="5">
                  <c:v>0.4777038490564193</c:v>
                </c:pt>
                <c:pt idx="6">
                  <c:v>0.13134514965435104</c:v>
                </c:pt>
                <c:pt idx="7">
                  <c:v>0.16729830168705462</c:v>
                </c:pt>
                <c:pt idx="8">
                  <c:v>0.5208620808656319</c:v>
                </c:pt>
                <c:pt idx="9">
                  <c:v>0.5124981552835922</c:v>
                </c:pt>
                <c:pt idx="10">
                  <c:v>0.4102330501578639</c:v>
                </c:pt>
                <c:pt idx="11">
                  <c:v>0.20940965286167043</c:v>
                </c:pt>
                <c:pt idx="12">
                  <c:v>0.49364052413737486</c:v>
                </c:pt>
                <c:pt idx="13">
                  <c:v>0.3128412554239908</c:v>
                </c:pt>
                <c:pt idx="14">
                  <c:v>0.16236204552010855</c:v>
                </c:pt>
                <c:pt idx="15">
                  <c:v>0.38546202362272314</c:v>
                </c:pt>
                <c:pt idx="16">
                  <c:v>0.14389200488006973</c:v>
                </c:pt>
                <c:pt idx="17">
                  <c:v>0.49239107099803003</c:v>
                </c:pt>
                <c:pt idx="18">
                  <c:v>0.1252782621332453</c:v>
                </c:pt>
                <c:pt idx="19">
                  <c:v>0.5689574748914968</c:v>
                </c:pt>
                <c:pt idx="20">
                  <c:v>0.3643282719700644</c:v>
                </c:pt>
                <c:pt idx="21">
                  <c:v>0.16833487410768377</c:v>
                </c:pt>
                <c:pt idx="22">
                  <c:v>0.5896577938974156</c:v>
                </c:pt>
                <c:pt idx="23">
                  <c:v>0.32697976044207755</c:v>
                </c:pt>
                <c:pt idx="24">
                  <c:v>0.46976458848528996</c:v>
                </c:pt>
                <c:pt idx="25">
                  <c:v>0.17359902748897507</c:v>
                </c:pt>
                <c:pt idx="26">
                  <c:v>0.3527579106189393</c:v>
                </c:pt>
                <c:pt idx="27">
                  <c:v>1</c:v>
                </c:pt>
                <c:pt idx="28">
                  <c:v>0.5071292588716585</c:v>
                </c:pt>
                <c:pt idx="29">
                  <c:v>0.3001367044928221</c:v>
                </c:pt>
                <c:pt idx="30">
                  <c:v>0.23330252786814626</c:v>
                </c:pt>
                <c:pt idx="31">
                  <c:v>0.3460381098196492</c:v>
                </c:pt>
                <c:pt idx="32">
                  <c:v>0.23748532368101374</c:v>
                </c:pt>
                <c:pt idx="33">
                  <c:v>0.14764627236856145</c:v>
                </c:pt>
                <c:pt idx="34">
                  <c:v>0.2500239241451308</c:v>
                </c:pt>
                <c:pt idx="35">
                  <c:v>0.21671524977560067</c:v>
                </c:pt>
                <c:pt idx="36">
                  <c:v>1</c:v>
                </c:pt>
                <c:pt idx="37">
                  <c:v>0.44100141519476016</c:v>
                </c:pt>
                <c:pt idx="38">
                  <c:v>0.7868061280473013</c:v>
                </c:pt>
                <c:pt idx="39">
                  <c:v>0.5589833132575874</c:v>
                </c:pt>
                <c:pt idx="40">
                  <c:v>0.12450995543038652</c:v>
                </c:pt>
                <c:pt idx="41">
                  <c:v>0.5152953621835459</c:v>
                </c:pt>
                <c:pt idx="42">
                  <c:v>0.15477675556278073</c:v>
                </c:pt>
                <c:pt idx="43">
                  <c:v>0.13583579329344447</c:v>
                </c:pt>
                <c:pt idx="44">
                  <c:v>0.13350218064009814</c:v>
                </c:pt>
                <c:pt idx="45">
                  <c:v>0.14739208553371616</c:v>
                </c:pt>
                <c:pt idx="46">
                  <c:v>0.5762448426240095</c:v>
                </c:pt>
                <c:pt idx="47">
                  <c:v>1</c:v>
                </c:pt>
                <c:pt idx="48">
                  <c:v>0.6039474343296025</c:v>
                </c:pt>
                <c:pt idx="49">
                  <c:v>0.13611041128258386</c:v>
                </c:pt>
                <c:pt idx="50">
                  <c:v>0.21578440293790885</c:v>
                </c:pt>
                <c:pt idx="51">
                  <c:v>0.806640399883396</c:v>
                </c:pt>
                <c:pt idx="52">
                  <c:v>0.6216908078526503</c:v>
                </c:pt>
                <c:pt idx="53">
                  <c:v>0.7494325959985305</c:v>
                </c:pt>
                <c:pt idx="54">
                  <c:v>0.6769846636483948</c:v>
                </c:pt>
                <c:pt idx="55">
                  <c:v>0.6537456149171823</c:v>
                </c:pt>
                <c:pt idx="56">
                  <c:v>0.7798661485220619</c:v>
                </c:pt>
                <c:pt idx="57">
                  <c:v>0.5369942100600386</c:v>
                </c:pt>
                <c:pt idx="58">
                  <c:v>0.1400390900242814</c:v>
                </c:pt>
                <c:pt idx="59">
                  <c:v>0.13362326546126882</c:v>
                </c:pt>
                <c:pt idx="60">
                  <c:v>0.4717438710115786</c:v>
                </c:pt>
                <c:pt idx="61">
                  <c:v>0.3260236691522012</c:v>
                </c:pt>
                <c:pt idx="62">
                  <c:v>0.7455381182373967</c:v>
                </c:pt>
                <c:pt idx="63">
                  <c:v>0.13599402561739496</c:v>
                </c:pt>
                <c:pt idx="64">
                  <c:v>0.2642434822945066</c:v>
                </c:pt>
                <c:pt idx="65">
                  <c:v>0.1440733320271017</c:v>
                </c:pt>
                <c:pt idx="66">
                  <c:v>0.30844814311806956</c:v>
                </c:pt>
                <c:pt idx="67">
                  <c:v>0.5970810750779907</c:v>
                </c:pt>
                <c:pt idx="68">
                  <c:v>0.12682988779144316</c:v>
                </c:pt>
                <c:pt idx="69">
                  <c:v>0.5059007012544146</c:v>
                </c:pt>
                <c:pt idx="70">
                  <c:v>0.362085970395984</c:v>
                </c:pt>
                <c:pt idx="71">
                  <c:v>0.16186134376804176</c:v>
                </c:pt>
                <c:pt idx="72">
                  <c:v>0.5172474475335418</c:v>
                </c:pt>
                <c:pt idx="73">
                  <c:v>1</c:v>
                </c:pt>
                <c:pt idx="74">
                  <c:v>0.3665294752680102</c:v>
                </c:pt>
                <c:pt idx="75">
                  <c:v>0.1557146974454714</c:v>
                </c:pt>
                <c:pt idx="76">
                  <c:v>0.45625107866450026</c:v>
                </c:pt>
                <c:pt idx="77">
                  <c:v>0.2894574965938492</c:v>
                </c:pt>
                <c:pt idx="78">
                  <c:v>0.13285953355803967</c:v>
                </c:pt>
                <c:pt idx="79">
                  <c:v>0.16738469327635758</c:v>
                </c:pt>
                <c:pt idx="80">
                  <c:v>0.5878833992822222</c:v>
                </c:pt>
                <c:pt idx="81">
                  <c:v>0.426254732504482</c:v>
                </c:pt>
                <c:pt idx="82">
                  <c:v>0.8071330683108132</c:v>
                </c:pt>
                <c:pt idx="83">
                  <c:v>0.14948401630014208</c:v>
                </c:pt>
                <c:pt idx="84">
                  <c:v>0.7226518110579366</c:v>
                </c:pt>
                <c:pt idx="85">
                  <c:v>0.5720637094405836</c:v>
                </c:pt>
                <c:pt idx="86">
                  <c:v>0.3287263327802263</c:v>
                </c:pt>
                <c:pt idx="87">
                  <c:v>0.2524264884998594</c:v>
                </c:pt>
                <c:pt idx="88">
                  <c:v>0.48959230671177695</c:v>
                </c:pt>
                <c:pt idx="89">
                  <c:v>0.2987239865734933</c:v>
                </c:pt>
                <c:pt idx="90">
                  <c:v>0.7305651708968067</c:v>
                </c:pt>
                <c:pt idx="91">
                  <c:v>0.39110257864943887</c:v>
                </c:pt>
                <c:pt idx="92">
                  <c:v>0.16975847798119686</c:v>
                </c:pt>
                <c:pt idx="93">
                  <c:v>0.5737008564966808</c:v>
                </c:pt>
                <c:pt idx="94">
                  <c:v>0.5787474730827191</c:v>
                </c:pt>
                <c:pt idx="95">
                  <c:v>0.36718336003500096</c:v>
                </c:pt>
                <c:pt idx="96">
                  <c:v>0.5131636775197312</c:v>
                </c:pt>
                <c:pt idx="97">
                  <c:v>0.5527879088692161</c:v>
                </c:pt>
                <c:pt idx="98">
                  <c:v>0.510084246197737</c:v>
                </c:pt>
                <c:pt idx="99">
                  <c:v>0.2589303149870164</c:v>
                </c:pt>
                <c:pt idx="100">
                  <c:v>0.12888420368124195</c:v>
                </c:pt>
                <c:pt idx="101">
                  <c:v>0.48000087240905415</c:v>
                </c:pt>
                <c:pt idx="102">
                  <c:v>0.23974856588326335</c:v>
                </c:pt>
                <c:pt idx="103">
                  <c:v>0.2725979296540196</c:v>
                </c:pt>
                <c:pt idx="104">
                  <c:v>0.6561250363049761</c:v>
                </c:pt>
                <c:pt idx="105">
                  <c:v>0.17579335040887412</c:v>
                </c:pt>
                <c:pt idx="106">
                  <c:v>0.14158190424604944</c:v>
                </c:pt>
                <c:pt idx="107">
                  <c:v>0.22993977473262048</c:v>
                </c:pt>
                <c:pt idx="108">
                  <c:v>0.4906233175500644</c:v>
                </c:pt>
                <c:pt idx="109">
                  <c:v>0.46943224707143405</c:v>
                </c:pt>
                <c:pt idx="110">
                  <c:v>0.1632032673879144</c:v>
                </c:pt>
                <c:pt idx="111">
                  <c:v>0.5829846954204843</c:v>
                </c:pt>
                <c:pt idx="112">
                  <c:v>0.43289833970873626</c:v>
                </c:pt>
                <c:pt idx="113">
                  <c:v>0.4731866537072391</c:v>
                </c:pt>
                <c:pt idx="114">
                  <c:v>0.28843664136329317</c:v>
                </c:pt>
                <c:pt idx="115">
                  <c:v>0.8800704925126361</c:v>
                </c:pt>
                <c:pt idx="116">
                  <c:v>0.6197827056980749</c:v>
                </c:pt>
                <c:pt idx="117">
                  <c:v>0.18708834578830297</c:v>
                </c:pt>
                <c:pt idx="118">
                  <c:v>0.3500638618414308</c:v>
                </c:pt>
                <c:pt idx="119">
                  <c:v>0.3219098850259864</c:v>
                </c:pt>
                <c:pt idx="120">
                  <c:v>0.5718449216484549</c:v>
                </c:pt>
                <c:pt idx="121">
                  <c:v>0.15058440754114244</c:v>
                </c:pt>
                <c:pt idx="122">
                  <c:v>0.38035593970851356</c:v>
                </c:pt>
                <c:pt idx="123">
                  <c:v>0.4065086459001527</c:v>
                </c:pt>
                <c:pt idx="124">
                  <c:v>0.3784229166091252</c:v>
                </c:pt>
                <c:pt idx="125">
                  <c:v>0.9390560194468183</c:v>
                </c:pt>
                <c:pt idx="126">
                  <c:v>0.27917115752880994</c:v>
                </c:pt>
                <c:pt idx="127">
                  <c:v>0.5665977488603449</c:v>
                </c:pt>
                <c:pt idx="128">
                  <c:v>0.19765452346184326</c:v>
                </c:pt>
                <c:pt idx="129">
                  <c:v>0.637548292001206</c:v>
                </c:pt>
                <c:pt idx="130">
                  <c:v>0.23667764230474708</c:v>
                </c:pt>
                <c:pt idx="131">
                  <c:v>0.1312223068165385</c:v>
                </c:pt>
                <c:pt idx="132">
                  <c:v>0.12449213479871993</c:v>
                </c:pt>
                <c:pt idx="133">
                  <c:v>0.2554890016520996</c:v>
                </c:pt>
                <c:pt idx="134">
                  <c:v>0.16557832449416887</c:v>
                </c:pt>
                <c:pt idx="135">
                  <c:v>0.7559142359559449</c:v>
                </c:pt>
                <c:pt idx="136">
                  <c:v>0.4791036487156858</c:v>
                </c:pt>
                <c:pt idx="137">
                  <c:v>0.3353387447402071</c:v>
                </c:pt>
                <c:pt idx="138">
                  <c:v>0.7401616311379755</c:v>
                </c:pt>
                <c:pt idx="139">
                  <c:v>0.1978335495662326</c:v>
                </c:pt>
                <c:pt idx="140">
                  <c:v>0.5683114235987331</c:v>
                </c:pt>
                <c:pt idx="141">
                  <c:v>0.4180021114162534</c:v>
                </c:pt>
                <c:pt idx="142">
                  <c:v>0.1695168932395193</c:v>
                </c:pt>
                <c:pt idx="143">
                  <c:v>0.13617568234673877</c:v>
                </c:pt>
                <c:pt idx="144">
                  <c:v>0.28136407303027977</c:v>
                </c:pt>
                <c:pt idx="145">
                  <c:v>0.34045247261359046</c:v>
                </c:pt>
                <c:pt idx="146">
                  <c:v>0.25575168890218325</c:v>
                </c:pt>
                <c:pt idx="147">
                  <c:v>0.13796309012780922</c:v>
                </c:pt>
                <c:pt idx="148">
                  <c:v>0.2913844059036091</c:v>
                </c:pt>
                <c:pt idx="149">
                  <c:v>0.22906934700557685</c:v>
                </c:pt>
                <c:pt idx="150">
                  <c:v>0.2171726643410604</c:v>
                </c:pt>
                <c:pt idx="151">
                  <c:v>0.44131065834596267</c:v>
                </c:pt>
                <c:pt idx="152">
                  <c:v>0.22549711029332564</c:v>
                </c:pt>
                <c:pt idx="153">
                  <c:v>0.7154650229137702</c:v>
                </c:pt>
                <c:pt idx="154">
                  <c:v>0.5748706003329388</c:v>
                </c:pt>
                <c:pt idx="155">
                  <c:v>0.523025902206441</c:v>
                </c:pt>
                <c:pt idx="156">
                  <c:v>0.49989687667488997</c:v>
                </c:pt>
                <c:pt idx="157">
                  <c:v>0.23956583699156878</c:v>
                </c:pt>
                <c:pt idx="158">
                  <c:v>0.39615924185044826</c:v>
                </c:pt>
                <c:pt idx="159">
                  <c:v>0.3993981776683801</c:v>
                </c:pt>
                <c:pt idx="160">
                  <c:v>0.35010381467522017</c:v>
                </c:pt>
                <c:pt idx="161">
                  <c:v>0.6822304543633556</c:v>
                </c:pt>
                <c:pt idx="162">
                  <c:v>0.1650174266728091</c:v>
                </c:pt>
                <c:pt idx="163">
                  <c:v>0.965398306454621</c:v>
                </c:pt>
                <c:pt idx="164">
                  <c:v>0.5911894166008904</c:v>
                </c:pt>
                <c:pt idx="165">
                  <c:v>0.58276066919629</c:v>
                </c:pt>
                <c:pt idx="166">
                  <c:v>0.2594209870818396</c:v>
                </c:pt>
                <c:pt idx="167">
                  <c:v>0.1456711430636892</c:v>
                </c:pt>
                <c:pt idx="168">
                  <c:v>0.12889759941868367</c:v>
                </c:pt>
                <c:pt idx="169">
                  <c:v>0.17046198183520003</c:v>
                </c:pt>
                <c:pt idx="170">
                  <c:v>0.1478373254203778</c:v>
                </c:pt>
                <c:pt idx="171">
                  <c:v>0.49835207701572143</c:v>
                </c:pt>
                <c:pt idx="172">
                  <c:v>0.8357656309186506</c:v>
                </c:pt>
                <c:pt idx="173">
                  <c:v>0.1649189878707568</c:v>
                </c:pt>
                <c:pt idx="174">
                  <c:v>0.1266465604823517</c:v>
                </c:pt>
                <c:pt idx="175">
                  <c:v>0.4037210416035115</c:v>
                </c:pt>
                <c:pt idx="176">
                  <c:v>0.8624483321407854</c:v>
                </c:pt>
                <c:pt idx="177">
                  <c:v>0.16113691294357427</c:v>
                </c:pt>
                <c:pt idx="178">
                  <c:v>0.49772944674659425</c:v>
                </c:pt>
                <c:pt idx="179">
                  <c:v>0.6690247415727636</c:v>
                </c:pt>
                <c:pt idx="180">
                  <c:v>0.28378027468740824</c:v>
                </c:pt>
                <c:pt idx="181">
                  <c:v>0.2757395901614012</c:v>
                </c:pt>
                <c:pt idx="182">
                  <c:v>0.22893705913986806</c:v>
                </c:pt>
                <c:pt idx="183">
                  <c:v>0.6101265613462619</c:v>
                </c:pt>
                <c:pt idx="184">
                  <c:v>0.48458278630967166</c:v>
                </c:pt>
                <c:pt idx="185">
                  <c:v>0.15621967183387594</c:v>
                </c:pt>
                <c:pt idx="186">
                  <c:v>0.1497570819724617</c:v>
                </c:pt>
                <c:pt idx="187">
                  <c:v>0.18407296975794601</c:v>
                </c:pt>
                <c:pt idx="188">
                  <c:v>0.6111851158158429</c:v>
                </c:pt>
                <c:pt idx="189">
                  <c:v>0.7600660332642633</c:v>
                </c:pt>
                <c:pt idx="190">
                  <c:v>0.1605911205537267</c:v>
                </c:pt>
                <c:pt idx="191">
                  <c:v>0.5238517603675007</c:v>
                </c:pt>
                <c:pt idx="192">
                  <c:v>0.6372067080972197</c:v>
                </c:pt>
                <c:pt idx="193">
                  <c:v>0.32239108944251704</c:v>
                </c:pt>
                <c:pt idx="194">
                  <c:v>0.32408378561360307</c:v>
                </c:pt>
                <c:pt idx="195">
                  <c:v>0.43546307485952807</c:v>
                </c:pt>
                <c:pt idx="196">
                  <c:v>1</c:v>
                </c:pt>
                <c:pt idx="197">
                  <c:v>0.6064794555618892</c:v>
                </c:pt>
                <c:pt idx="198">
                  <c:v>0.5714158087847904</c:v>
                </c:pt>
                <c:pt idx="199">
                  <c:v>0.5299183843932047</c:v>
                </c:pt>
                <c:pt idx="200">
                  <c:v>0.3968606239914046</c:v>
                </c:pt>
                <c:pt idx="201">
                  <c:v>0.2733447106742883</c:v>
                </c:pt>
                <c:pt idx="202">
                  <c:v>0.28054263084298436</c:v>
                </c:pt>
                <c:pt idx="203">
                  <c:v>0.18665070948668372</c:v>
                </c:pt>
                <c:pt idx="204">
                  <c:v>0.20443418546072467</c:v>
                </c:pt>
                <c:pt idx="205">
                  <c:v>0.3648325814397162</c:v>
                </c:pt>
                <c:pt idx="206">
                  <c:v>0.26500451566645605</c:v>
                </c:pt>
                <c:pt idx="207">
                  <c:v>0.5778087348171888</c:v>
                </c:pt>
                <c:pt idx="208">
                  <c:v>0.20204648566908168</c:v>
                </c:pt>
                <c:pt idx="209">
                  <c:v>0.3813422145506079</c:v>
                </c:pt>
                <c:pt idx="210">
                  <c:v>0.4709675101389552</c:v>
                </c:pt>
                <c:pt idx="211">
                  <c:v>0.16601005646555606</c:v>
                </c:pt>
                <c:pt idx="212">
                  <c:v>0.12190017785063124</c:v>
                </c:pt>
                <c:pt idx="213">
                  <c:v>0.8792550018804267</c:v>
                </c:pt>
                <c:pt idx="214">
                  <c:v>0.3578285434531131</c:v>
                </c:pt>
                <c:pt idx="215">
                  <c:v>0.21375668620550176</c:v>
                </c:pt>
                <c:pt idx="216">
                  <c:v>0.15396367479835715</c:v>
                </c:pt>
                <c:pt idx="217">
                  <c:v>0.6436204776572227</c:v>
                </c:pt>
                <c:pt idx="218">
                  <c:v>0.1814424695572714</c:v>
                </c:pt>
                <c:pt idx="219">
                  <c:v>0.23996097188799503</c:v>
                </c:pt>
                <c:pt idx="220">
                  <c:v>0.22343056796067087</c:v>
                </c:pt>
                <c:pt idx="221">
                  <c:v>0.5768616091003481</c:v>
                </c:pt>
                <c:pt idx="222">
                  <c:v>0.3669049208968943</c:v>
                </c:pt>
                <c:pt idx="223">
                  <c:v>0.13748334968992423</c:v>
                </c:pt>
                <c:pt idx="224">
                  <c:v>0.5614256900432876</c:v>
                </c:pt>
                <c:pt idx="225">
                  <c:v>0.369978910446537</c:v>
                </c:pt>
                <c:pt idx="226">
                  <c:v>0.5073044678984112</c:v>
                </c:pt>
                <c:pt idx="227">
                  <c:v>0.2480698749490639</c:v>
                </c:pt>
                <c:pt idx="228">
                  <c:v>0.3351394586193288</c:v>
                </c:pt>
                <c:pt idx="229">
                  <c:v>0.3964293344450959</c:v>
                </c:pt>
                <c:pt idx="230">
                  <c:v>0.5449834056271731</c:v>
                </c:pt>
                <c:pt idx="231">
                  <c:v>0.21776232451227306</c:v>
                </c:pt>
                <c:pt idx="232">
                  <c:v>0.6852537036569794</c:v>
                </c:pt>
                <c:pt idx="233">
                  <c:v>0.6725759362908422</c:v>
                </c:pt>
                <c:pt idx="234">
                  <c:v>0.8682325853939767</c:v>
                </c:pt>
                <c:pt idx="235">
                  <c:v>0.14577330658006601</c:v>
                </c:pt>
                <c:pt idx="236">
                  <c:v>0.3505649133839387</c:v>
                </c:pt>
                <c:pt idx="237">
                  <c:v>0.3347758153663432</c:v>
                </c:pt>
                <c:pt idx="238">
                  <c:v>0.17093279443679538</c:v>
                </c:pt>
                <c:pt idx="239">
                  <c:v>0.5765071633504613</c:v>
                </c:pt>
                <c:pt idx="240">
                  <c:v>0.3850574824331865</c:v>
                </c:pt>
                <c:pt idx="241">
                  <c:v>0.14022434006973442</c:v>
                </c:pt>
                <c:pt idx="242">
                  <c:v>0.27341822002321803</c:v>
                </c:pt>
                <c:pt idx="243">
                  <c:v>0.6018056339561225</c:v>
                </c:pt>
                <c:pt idx="244">
                  <c:v>0.3543664977508465</c:v>
                </c:pt>
                <c:pt idx="245">
                  <c:v>0.13163495809453507</c:v>
                </c:pt>
                <c:pt idx="246">
                  <c:v>0.21194365725470835</c:v>
                </c:pt>
                <c:pt idx="247">
                  <c:v>0.1515475382985496</c:v>
                </c:pt>
                <c:pt idx="248">
                  <c:v>0.43155841679983103</c:v>
                </c:pt>
                <c:pt idx="249">
                  <c:v>0.1427474207523973</c:v>
                </c:pt>
                <c:pt idx="250">
                  <c:v>0.5219721647020267</c:v>
                </c:pt>
                <c:pt idx="251">
                  <c:v>0.5191011208495678</c:v>
                </c:pt>
                <c:pt idx="252">
                  <c:v>0.16171368067985661</c:v>
                </c:pt>
                <c:pt idx="253">
                  <c:v>0.5351457306454865</c:v>
                </c:pt>
                <c:pt idx="254">
                  <c:v>0.21509947202818266</c:v>
                </c:pt>
                <c:pt idx="255">
                  <c:v>0.14673339083976983</c:v>
                </c:pt>
                <c:pt idx="256">
                  <c:v>0.6044631726624808</c:v>
                </c:pt>
                <c:pt idx="257">
                  <c:v>0.417034227344336</c:v>
                </c:pt>
                <c:pt idx="258">
                  <c:v>0.46681505843731896</c:v>
                </c:pt>
                <c:pt idx="259">
                  <c:v>0.13041655493966897</c:v>
                </c:pt>
                <c:pt idx="260">
                  <c:v>0.13658986259899294</c:v>
                </c:pt>
                <c:pt idx="261">
                  <c:v>0.4969823302939707</c:v>
                </c:pt>
                <c:pt idx="262">
                  <c:v>0.1698481584477892</c:v>
                </c:pt>
                <c:pt idx="263">
                  <c:v>0.120655449269445</c:v>
                </c:pt>
                <c:pt idx="264">
                  <c:v>0.3259996468055028</c:v>
                </c:pt>
                <c:pt idx="265">
                  <c:v>0.24357664051024233</c:v>
                </c:pt>
                <c:pt idx="266">
                  <c:v>0.7997020096505307</c:v>
                </c:pt>
                <c:pt idx="267">
                  <c:v>0.48076025922438753</c:v>
                </c:pt>
                <c:pt idx="268">
                  <c:v>0.1408593609327735</c:v>
                </c:pt>
                <c:pt idx="269">
                  <c:v>0.5725367883062407</c:v>
                </c:pt>
                <c:pt idx="270">
                  <c:v>0.36927489854515494</c:v>
                </c:pt>
                <c:pt idx="271">
                  <c:v>0.3571708111482093</c:v>
                </c:pt>
                <c:pt idx="272">
                  <c:v>0.11980382678197074</c:v>
                </c:pt>
                <c:pt idx="273">
                  <c:v>0.2624102034554934</c:v>
                </c:pt>
                <c:pt idx="274">
                  <c:v>0.14487983635884338</c:v>
                </c:pt>
                <c:pt idx="275">
                  <c:v>0.3573073926428113</c:v>
                </c:pt>
                <c:pt idx="276">
                  <c:v>0.3054041091581406</c:v>
                </c:pt>
                <c:pt idx="277">
                  <c:v>0.6707174312970735</c:v>
                </c:pt>
                <c:pt idx="278">
                  <c:v>0.2551920112784627</c:v>
                </c:pt>
                <c:pt idx="279">
                  <c:v>0.30146179645112064</c:v>
                </c:pt>
                <c:pt idx="280">
                  <c:v>0.30635796196099524</c:v>
                </c:pt>
                <c:pt idx="281">
                  <c:v>0.7054496440317022</c:v>
                </c:pt>
                <c:pt idx="282">
                  <c:v>0.16618034991162373</c:v>
                </c:pt>
                <c:pt idx="283">
                  <c:v>0.9837513563517782</c:v>
                </c:pt>
                <c:pt idx="284">
                  <c:v>0.28229014113859163</c:v>
                </c:pt>
                <c:pt idx="285">
                  <c:v>0.1439074665148417</c:v>
                </c:pt>
                <c:pt idx="286">
                  <c:v>0.6810204001164838</c:v>
                </c:pt>
                <c:pt idx="287">
                  <c:v>1</c:v>
                </c:pt>
                <c:pt idx="288">
                  <c:v>0.3865056331564385</c:v>
                </c:pt>
                <c:pt idx="289">
                  <c:v>0.3800324067442017</c:v>
                </c:pt>
              </c:numCache>
            </c:numRef>
          </c:yVal>
          <c:smooth val="0"/>
        </c:ser>
        <c:axId val="20577174"/>
        <c:axId val="50976839"/>
      </c:scatterChart>
      <c:valAx>
        <c:axId val="2057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Income/Wealth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76839"/>
        <c:crosses val="autoZero"/>
        <c:crossBetween val="midCat"/>
        <c:dispUnits/>
      </c:valAx>
      <c:valAx>
        <c:axId val="5097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Chapter 70+SFSF as % of Foundation Budget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77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7" sqref="C7"/>
    </sheetView>
  </sheetViews>
  <sheetFormatPr defaultColWidth="9.140625" defaultRowHeight="12.75"/>
  <sheetData>
    <row r="1" ht="12.75">
      <c r="A1" t="s">
        <v>372</v>
      </c>
    </row>
    <row r="2" ht="12.75">
      <c r="B2" t="s">
        <v>370</v>
      </c>
    </row>
    <row r="3" ht="12.75">
      <c r="C3" t="s">
        <v>371</v>
      </c>
    </row>
    <row r="4" ht="12.75">
      <c r="B4" t="s">
        <v>373</v>
      </c>
    </row>
    <row r="5" ht="12.75">
      <c r="C5" t="s">
        <v>374</v>
      </c>
    </row>
    <row r="6" ht="12.75">
      <c r="B6" t="s">
        <v>375</v>
      </c>
    </row>
    <row r="7" ht="12.75">
      <c r="C7" t="s">
        <v>376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3"/>
  <sheetViews>
    <sheetView workbookViewId="0" topLeftCell="A291">
      <selection activeCell="A11" sqref="A11:IV11"/>
    </sheetView>
  </sheetViews>
  <sheetFormatPr defaultColWidth="9.140625" defaultRowHeight="12.75"/>
  <cols>
    <col min="1" max="1" width="24.8515625" style="0" bestFit="1" customWidth="1"/>
    <col min="2" max="2" width="7.140625" style="0" bestFit="1" customWidth="1"/>
    <col min="3" max="3" width="9.421875" style="0" customWidth="1"/>
    <col min="4" max="4" width="11.7109375" style="0" customWidth="1"/>
    <col min="5" max="5" width="8.8515625" style="0" customWidth="1"/>
    <col min="6" max="6" width="12.28125" style="0" bestFit="1" customWidth="1"/>
    <col min="8" max="8" width="9.140625" style="9" customWidth="1"/>
    <col min="9" max="9" width="6.421875" style="0" bestFit="1" customWidth="1"/>
    <col min="10" max="10" width="10.00390625" style="0" bestFit="1" customWidth="1"/>
    <col min="11" max="11" width="9.140625" style="13" customWidth="1"/>
    <col min="13" max="13" width="10.00390625" style="0" bestFit="1" customWidth="1"/>
    <col min="18" max="18" width="9.421875" style="0" bestFit="1" customWidth="1"/>
  </cols>
  <sheetData>
    <row r="1" spans="1:18" ht="63.75">
      <c r="A1" s="1" t="s">
        <v>359</v>
      </c>
      <c r="B1" s="1" t="s">
        <v>368</v>
      </c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6" t="s">
        <v>360</v>
      </c>
      <c r="I1" s="4" t="s">
        <v>361</v>
      </c>
      <c r="J1" s="1" t="s">
        <v>362</v>
      </c>
      <c r="K1" s="11" t="s">
        <v>358</v>
      </c>
      <c r="L1" s="10" t="s">
        <v>5</v>
      </c>
      <c r="M1" s="2" t="s">
        <v>365</v>
      </c>
      <c r="N1" s="14" t="s">
        <v>357</v>
      </c>
      <c r="O1" s="4" t="s">
        <v>363</v>
      </c>
      <c r="P1" s="6" t="s">
        <v>364</v>
      </c>
      <c r="Q1" s="4" t="s">
        <v>366</v>
      </c>
      <c r="R1" s="1" t="s">
        <v>367</v>
      </c>
    </row>
    <row r="2" spans="1:18" ht="12.75">
      <c r="A2" s="3" t="s">
        <v>6</v>
      </c>
      <c r="B2" s="18" t="str">
        <f>CONCATENATE(LEFT(A2,3),RIGHT(A2,1))</f>
        <v>ABIN</v>
      </c>
      <c r="C2" s="3">
        <v>16689</v>
      </c>
      <c r="D2" s="3">
        <v>459381000</v>
      </c>
      <c r="E2" s="3">
        <v>27526</v>
      </c>
      <c r="F2" s="3">
        <v>2225081800</v>
      </c>
      <c r="G2" s="3">
        <v>133326</v>
      </c>
      <c r="H2" s="7">
        <f>+(E2/E$353+G2/G$353)/2</f>
        <v>0.785668659813072</v>
      </c>
      <c r="I2" s="5">
        <v>2156</v>
      </c>
      <c r="J2" s="3">
        <v>18226050.2985</v>
      </c>
      <c r="K2" s="12">
        <v>7205352</v>
      </c>
      <c r="L2" s="5">
        <v>1929765</v>
      </c>
      <c r="M2" s="3">
        <v>1663872</v>
      </c>
      <c r="N2" s="15">
        <v>9181782</v>
      </c>
      <c r="O2" s="5">
        <v>140957</v>
      </c>
      <c r="P2" s="15">
        <v>409783</v>
      </c>
      <c r="Q2" s="16">
        <f>+M2/C2</f>
        <v>99.6987237102283</v>
      </c>
      <c r="R2" s="17">
        <f>IF(K2=0,0,(O2+K2)/I2)</f>
        <v>3407.378942486085</v>
      </c>
    </row>
    <row r="3" spans="1:18" ht="12.75">
      <c r="A3" s="3" t="s">
        <v>7</v>
      </c>
      <c r="B3" s="18" t="str">
        <f aca="true" t="shared" si="0" ref="B3:B66">CONCATENATE(LEFT(A3,3),RIGHT(A3,1))</f>
        <v>ACTN</v>
      </c>
      <c r="C3" s="3">
        <v>20797</v>
      </c>
      <c r="D3" s="3">
        <v>1224285000</v>
      </c>
      <c r="E3" s="3">
        <v>58868</v>
      </c>
      <c r="F3" s="3">
        <v>4102027500</v>
      </c>
      <c r="G3" s="3">
        <v>197241</v>
      </c>
      <c r="H3" s="7">
        <f aca="true" t="shared" si="1" ref="H3:H66">+(E3/E$353+G3/G$353)/2</f>
        <v>1.4153852935069058</v>
      </c>
      <c r="I3" s="5">
        <v>2424</v>
      </c>
      <c r="J3" s="3">
        <v>19649104.5401904</v>
      </c>
      <c r="K3" s="12">
        <v>5160527</v>
      </c>
      <c r="L3" s="5">
        <v>1343630</v>
      </c>
      <c r="M3" s="3">
        <v>1183155</v>
      </c>
      <c r="N3" s="15">
        <v>6518033</v>
      </c>
      <c r="O3" s="5">
        <v>100954</v>
      </c>
      <c r="P3" s="15">
        <v>221297</v>
      </c>
      <c r="Q3" s="16">
        <f aca="true" t="shared" si="2" ref="Q3:Q66">+M3/C3</f>
        <v>56.89065730634226</v>
      </c>
      <c r="R3" s="17">
        <f aca="true" t="shared" si="3" ref="R3:R66">IF(K3=0,0,(O3+K3)/I3)</f>
        <v>2170.57797029703</v>
      </c>
    </row>
    <row r="4" spans="1:18" ht="12.75">
      <c r="A4" s="3" t="s">
        <v>8</v>
      </c>
      <c r="B4" s="18" t="str">
        <f t="shared" si="0"/>
        <v>ACUT</v>
      </c>
      <c r="C4" s="3">
        <v>10368</v>
      </c>
      <c r="D4" s="3">
        <v>267796000</v>
      </c>
      <c r="E4" s="3">
        <v>25829</v>
      </c>
      <c r="F4" s="3">
        <v>1336022300</v>
      </c>
      <c r="G4" s="3">
        <v>128860</v>
      </c>
      <c r="H4" s="7">
        <f t="shared" si="1"/>
        <v>0.7485432695565658</v>
      </c>
      <c r="I4" s="5">
        <v>1230</v>
      </c>
      <c r="J4" s="3">
        <v>10323398.13018</v>
      </c>
      <c r="K4" s="12">
        <v>6007556</v>
      </c>
      <c r="L4" s="5">
        <v>1502632</v>
      </c>
      <c r="M4" s="3">
        <v>1282445</v>
      </c>
      <c r="N4" s="15">
        <v>7515388</v>
      </c>
      <c r="O4" s="5">
        <v>117525</v>
      </c>
      <c r="P4" s="15">
        <v>169244</v>
      </c>
      <c r="Q4" s="16">
        <f t="shared" si="2"/>
        <v>123.69261188271605</v>
      </c>
      <c r="R4" s="17">
        <f t="shared" si="3"/>
        <v>4979.740650406504</v>
      </c>
    </row>
    <row r="5" spans="1:18" ht="12.75">
      <c r="A5" s="3" t="s">
        <v>9</v>
      </c>
      <c r="B5" s="18" t="str">
        <f t="shared" si="0"/>
        <v>ADAS</v>
      </c>
      <c r="C5" s="3">
        <v>8295</v>
      </c>
      <c r="D5" s="3">
        <v>166243000</v>
      </c>
      <c r="E5" s="3">
        <v>20041</v>
      </c>
      <c r="F5" s="3">
        <v>515554500</v>
      </c>
      <c r="G5" s="3">
        <v>62152</v>
      </c>
      <c r="H5" s="7">
        <f t="shared" si="1"/>
        <v>0.4667957308677378</v>
      </c>
      <c r="I5" s="5">
        <v>0</v>
      </c>
      <c r="J5" s="3">
        <v>0</v>
      </c>
      <c r="K5" s="12">
        <v>0</v>
      </c>
      <c r="L5" s="5">
        <v>2130070</v>
      </c>
      <c r="M5" s="3">
        <v>1980179</v>
      </c>
      <c r="N5" s="15">
        <v>2130070</v>
      </c>
      <c r="O5" s="5">
        <v>0</v>
      </c>
      <c r="P5" s="15">
        <v>46186</v>
      </c>
      <c r="Q5" s="16">
        <f t="shared" si="2"/>
        <v>238.71959011452682</v>
      </c>
      <c r="R5" s="17">
        <f t="shared" si="3"/>
        <v>0</v>
      </c>
    </row>
    <row r="6" spans="1:18" ht="12.75">
      <c r="A6" s="3" t="s">
        <v>10</v>
      </c>
      <c r="B6" s="18" t="str">
        <f t="shared" si="0"/>
        <v>AGAM</v>
      </c>
      <c r="C6" s="3">
        <v>28091</v>
      </c>
      <c r="D6" s="3">
        <v>713050000</v>
      </c>
      <c r="E6" s="3">
        <v>25384</v>
      </c>
      <c r="F6" s="3">
        <v>3123034200</v>
      </c>
      <c r="G6" s="3">
        <v>111176</v>
      </c>
      <c r="H6" s="7">
        <f t="shared" si="1"/>
        <v>0.6890460456282033</v>
      </c>
      <c r="I6" s="5">
        <v>4277</v>
      </c>
      <c r="J6" s="3">
        <v>37851740.41667999</v>
      </c>
      <c r="K6" s="12">
        <v>16620258</v>
      </c>
      <c r="L6" s="5">
        <v>3477759</v>
      </c>
      <c r="M6" s="3">
        <v>3116003</v>
      </c>
      <c r="N6" s="15">
        <v>20550444</v>
      </c>
      <c r="O6" s="5">
        <v>325139</v>
      </c>
      <c r="P6" s="15">
        <v>452675</v>
      </c>
      <c r="Q6" s="16">
        <f t="shared" si="2"/>
        <v>110.92531415755936</v>
      </c>
      <c r="R6" s="17">
        <f t="shared" si="3"/>
        <v>3961.9819967266776</v>
      </c>
    </row>
    <row r="7" spans="1:18" ht="12.75">
      <c r="A7" s="3" t="s">
        <v>11</v>
      </c>
      <c r="B7" s="18" t="str">
        <f t="shared" si="0"/>
        <v>ALFD</v>
      </c>
      <c r="C7" s="3">
        <v>392</v>
      </c>
      <c r="D7" s="3">
        <v>15367000</v>
      </c>
      <c r="E7" s="3">
        <v>39202</v>
      </c>
      <c r="F7" s="3">
        <v>270849900</v>
      </c>
      <c r="G7" s="3">
        <v>690944</v>
      </c>
      <c r="H7" s="7">
        <f t="shared" si="1"/>
        <v>2.6288994924896416</v>
      </c>
      <c r="I7" s="5">
        <v>0</v>
      </c>
      <c r="J7" s="3">
        <v>0</v>
      </c>
      <c r="K7" s="12">
        <v>0</v>
      </c>
      <c r="L7" s="5">
        <v>13485</v>
      </c>
      <c r="M7" s="3">
        <v>11869</v>
      </c>
      <c r="N7" s="15">
        <v>13485</v>
      </c>
      <c r="O7" s="5">
        <v>0</v>
      </c>
      <c r="P7" s="15">
        <v>440</v>
      </c>
      <c r="Q7" s="16">
        <f t="shared" si="2"/>
        <v>30.278061224489797</v>
      </c>
      <c r="R7" s="17">
        <f t="shared" si="3"/>
        <v>0</v>
      </c>
    </row>
    <row r="8" spans="1:18" ht="12.75">
      <c r="A8" s="3" t="s">
        <v>12</v>
      </c>
      <c r="B8" s="18" t="str">
        <f t="shared" si="0"/>
        <v>AMEY</v>
      </c>
      <c r="C8" s="3">
        <v>16584</v>
      </c>
      <c r="D8" s="3">
        <v>503017000</v>
      </c>
      <c r="E8" s="3">
        <v>30331</v>
      </c>
      <c r="F8" s="3">
        <v>2266894100</v>
      </c>
      <c r="G8" s="3">
        <v>136692</v>
      </c>
      <c r="H8" s="7">
        <f t="shared" si="1"/>
        <v>0.8349317700079975</v>
      </c>
      <c r="I8" s="5">
        <v>2443</v>
      </c>
      <c r="J8" s="3">
        <v>21216914.582820002</v>
      </c>
      <c r="K8" s="12">
        <v>8377810</v>
      </c>
      <c r="L8" s="5">
        <v>1980194</v>
      </c>
      <c r="M8" s="3">
        <v>1645476</v>
      </c>
      <c r="N8" s="15">
        <v>10975331</v>
      </c>
      <c r="O8" s="5">
        <v>163893</v>
      </c>
      <c r="P8" s="15">
        <v>2455321</v>
      </c>
      <c r="Q8" s="16">
        <f t="shared" si="2"/>
        <v>99.22069464544138</v>
      </c>
      <c r="R8" s="17">
        <f t="shared" si="3"/>
        <v>3496.3990994678675</v>
      </c>
    </row>
    <row r="9" spans="1:18" ht="12.75">
      <c r="A9" s="3" t="s">
        <v>13</v>
      </c>
      <c r="B9" s="18" t="str">
        <f t="shared" si="0"/>
        <v>AMHT</v>
      </c>
      <c r="C9" s="3">
        <v>35565</v>
      </c>
      <c r="D9" s="3">
        <v>652989000</v>
      </c>
      <c r="E9" s="3">
        <v>18360</v>
      </c>
      <c r="F9" s="3">
        <v>2321406100</v>
      </c>
      <c r="G9" s="3">
        <v>65272</v>
      </c>
      <c r="H9" s="7">
        <f t="shared" si="1"/>
        <v>0.4527540437689114</v>
      </c>
      <c r="I9" s="5">
        <v>1356</v>
      </c>
      <c r="J9" s="3">
        <v>12104976.778860003</v>
      </c>
      <c r="K9" s="12">
        <v>5782594</v>
      </c>
      <c r="L9" s="5">
        <v>7538322</v>
      </c>
      <c r="M9" s="3">
        <v>7120842</v>
      </c>
      <c r="N9" s="15">
        <v>13606299</v>
      </c>
      <c r="O9" s="5">
        <v>113124</v>
      </c>
      <c r="P9" s="15">
        <v>2792740</v>
      </c>
      <c r="Q9" s="16">
        <f t="shared" si="2"/>
        <v>200.22049768030368</v>
      </c>
      <c r="R9" s="17">
        <f t="shared" si="3"/>
        <v>4347.874631268436</v>
      </c>
    </row>
    <row r="10" spans="1:18" ht="12.75">
      <c r="A10" s="3" t="s">
        <v>14</v>
      </c>
      <c r="B10" s="18" t="str">
        <f t="shared" si="0"/>
        <v>ANDR</v>
      </c>
      <c r="C10" s="3">
        <v>33418</v>
      </c>
      <c r="D10" s="3">
        <v>2307998000</v>
      </c>
      <c r="E10" s="3">
        <v>69065</v>
      </c>
      <c r="F10" s="3">
        <v>7757246000</v>
      </c>
      <c r="G10" s="3">
        <v>232128</v>
      </c>
      <c r="H10" s="7">
        <f t="shared" si="1"/>
        <v>1.662729219309345</v>
      </c>
      <c r="I10" s="5">
        <v>6054</v>
      </c>
      <c r="J10" s="3">
        <v>52465302.43510763</v>
      </c>
      <c r="K10" s="12">
        <v>6891063</v>
      </c>
      <c r="L10" s="5">
        <v>1887624</v>
      </c>
      <c r="M10" s="3">
        <v>1511358</v>
      </c>
      <c r="N10" s="15">
        <v>8819405</v>
      </c>
      <c r="O10" s="5">
        <v>134808</v>
      </c>
      <c r="P10" s="15">
        <v>2926555</v>
      </c>
      <c r="Q10" s="16">
        <f t="shared" si="2"/>
        <v>45.22586629959902</v>
      </c>
      <c r="R10" s="17">
        <f t="shared" si="3"/>
        <v>1160.5336967294352</v>
      </c>
    </row>
    <row r="11" spans="1:18" ht="12.75">
      <c r="A11" s="3" t="s">
        <v>15</v>
      </c>
      <c r="B11" s="18" t="str">
        <f t="shared" si="0"/>
        <v>ARLN</v>
      </c>
      <c r="C11" s="3">
        <v>40993</v>
      </c>
      <c r="D11" s="3">
        <v>1882166000</v>
      </c>
      <c r="E11" s="3">
        <v>45914</v>
      </c>
      <c r="F11" s="3">
        <v>7558647700</v>
      </c>
      <c r="G11" s="3">
        <v>184389</v>
      </c>
      <c r="H11" s="7">
        <f t="shared" si="1"/>
        <v>1.1959940997570313</v>
      </c>
      <c r="I11" s="5">
        <v>4602</v>
      </c>
      <c r="J11" s="3">
        <v>39642105.945616916</v>
      </c>
      <c r="K11" s="12">
        <v>6632057</v>
      </c>
      <c r="L11" s="5">
        <v>6896379</v>
      </c>
      <c r="M11" s="3">
        <v>6416909</v>
      </c>
      <c r="N11" s="15">
        <v>13576740</v>
      </c>
      <c r="O11" s="5">
        <v>129741</v>
      </c>
      <c r="P11" s="15">
        <v>2664789</v>
      </c>
      <c r="Q11" s="16">
        <f t="shared" si="2"/>
        <v>156.53670138804185</v>
      </c>
      <c r="R11" s="17">
        <f t="shared" si="3"/>
        <v>1469.3172533681009</v>
      </c>
    </row>
    <row r="12" spans="1:18" ht="12.75">
      <c r="A12" s="3" t="s">
        <v>16</v>
      </c>
      <c r="B12" s="18" t="str">
        <f t="shared" si="0"/>
        <v>ASHM</v>
      </c>
      <c r="C12" s="3">
        <v>5974</v>
      </c>
      <c r="D12" s="3">
        <v>177117000</v>
      </c>
      <c r="E12" s="3">
        <v>29648</v>
      </c>
      <c r="F12" s="3">
        <v>734268800</v>
      </c>
      <c r="G12" s="3">
        <v>122911</v>
      </c>
      <c r="H12" s="7">
        <f t="shared" si="1"/>
        <v>0.7838770747646997</v>
      </c>
      <c r="I12" s="5">
        <v>1</v>
      </c>
      <c r="J12" s="3">
        <v>12035.81568</v>
      </c>
      <c r="K12" s="12">
        <v>6269</v>
      </c>
      <c r="L12" s="5">
        <v>780530</v>
      </c>
      <c r="M12" s="3">
        <v>672501</v>
      </c>
      <c r="N12" s="15">
        <v>786799</v>
      </c>
      <c r="O12" s="5">
        <v>0</v>
      </c>
      <c r="P12" s="15">
        <v>46848</v>
      </c>
      <c r="Q12" s="16">
        <f t="shared" si="2"/>
        <v>112.57130900569133</v>
      </c>
      <c r="R12" s="17">
        <f t="shared" si="3"/>
        <v>6269</v>
      </c>
    </row>
    <row r="13" spans="1:18" ht="12.75">
      <c r="A13" s="3" t="s">
        <v>17</v>
      </c>
      <c r="B13" s="18" t="str">
        <f t="shared" si="0"/>
        <v>ASHY</v>
      </c>
      <c r="C13" s="3">
        <v>2927</v>
      </c>
      <c r="D13" s="3">
        <v>84289000</v>
      </c>
      <c r="E13" s="3">
        <v>28797</v>
      </c>
      <c r="F13" s="3">
        <v>378287300</v>
      </c>
      <c r="G13" s="3">
        <v>129241</v>
      </c>
      <c r="H13" s="7">
        <f t="shared" si="1"/>
        <v>0.7910842835433498</v>
      </c>
      <c r="I13" s="5">
        <v>3</v>
      </c>
      <c r="J13" s="3">
        <v>36107.44704</v>
      </c>
      <c r="K13" s="12">
        <v>18505</v>
      </c>
      <c r="L13" s="5">
        <v>492502</v>
      </c>
      <c r="M13" s="3">
        <v>370356</v>
      </c>
      <c r="N13" s="15">
        <v>511007</v>
      </c>
      <c r="O13" s="5">
        <v>0</v>
      </c>
      <c r="P13" s="15">
        <v>22989</v>
      </c>
      <c r="Q13" s="16">
        <f t="shared" si="2"/>
        <v>126.53091902972326</v>
      </c>
      <c r="R13" s="17">
        <f t="shared" si="3"/>
        <v>6168.333333333333</v>
      </c>
    </row>
    <row r="14" spans="1:18" ht="12.75">
      <c r="A14" s="3" t="s">
        <v>18</v>
      </c>
      <c r="B14" s="18" t="str">
        <f t="shared" si="0"/>
        <v>ASHD</v>
      </c>
      <c r="C14" s="3">
        <v>1822</v>
      </c>
      <c r="D14" s="3">
        <v>40779000</v>
      </c>
      <c r="E14" s="3">
        <v>22381</v>
      </c>
      <c r="F14" s="3">
        <v>253050400</v>
      </c>
      <c r="G14" s="3">
        <v>138886</v>
      </c>
      <c r="H14" s="7">
        <f t="shared" si="1"/>
        <v>0.7306696923540839</v>
      </c>
      <c r="I14" s="5">
        <v>17</v>
      </c>
      <c r="J14" s="3">
        <v>227707.1532</v>
      </c>
      <c r="K14" s="12">
        <v>93413</v>
      </c>
      <c r="L14" s="5">
        <v>169165</v>
      </c>
      <c r="M14" s="3">
        <v>157026</v>
      </c>
      <c r="N14" s="15">
        <v>262578</v>
      </c>
      <c r="O14" s="5">
        <v>0</v>
      </c>
      <c r="P14" s="15">
        <v>2684</v>
      </c>
      <c r="Q14" s="16">
        <f t="shared" si="2"/>
        <v>86.18331503841932</v>
      </c>
      <c r="R14" s="17">
        <f t="shared" si="3"/>
        <v>5494.882352941177</v>
      </c>
    </row>
    <row r="15" spans="1:18" ht="12.75">
      <c r="A15" s="3" t="s">
        <v>19</v>
      </c>
      <c r="B15" s="18" t="str">
        <f t="shared" si="0"/>
        <v>ASHD</v>
      </c>
      <c r="C15" s="3">
        <v>15807</v>
      </c>
      <c r="D15" s="3">
        <v>681086000</v>
      </c>
      <c r="E15" s="3">
        <v>43088</v>
      </c>
      <c r="F15" s="3">
        <v>2651900700</v>
      </c>
      <c r="G15" s="3">
        <v>167767</v>
      </c>
      <c r="H15" s="7">
        <f t="shared" si="1"/>
        <v>1.1064908973486178</v>
      </c>
      <c r="I15" s="5">
        <v>2509</v>
      </c>
      <c r="J15" s="3">
        <v>21499028.046113763</v>
      </c>
      <c r="K15" s="12">
        <v>4502104</v>
      </c>
      <c r="L15" s="5">
        <v>1295836</v>
      </c>
      <c r="M15" s="3">
        <v>1143808</v>
      </c>
      <c r="N15" s="15">
        <v>6206958</v>
      </c>
      <c r="O15" s="5">
        <v>88074</v>
      </c>
      <c r="P15" s="15">
        <v>970392</v>
      </c>
      <c r="Q15" s="16">
        <f t="shared" si="2"/>
        <v>72.36085278674005</v>
      </c>
      <c r="R15" s="17">
        <f t="shared" si="3"/>
        <v>1829.4850538062974</v>
      </c>
    </row>
    <row r="16" spans="1:18" ht="12.75">
      <c r="A16" s="3" t="s">
        <v>20</v>
      </c>
      <c r="B16" s="18" t="str">
        <f t="shared" si="0"/>
        <v>ATHL</v>
      </c>
      <c r="C16" s="3">
        <v>11570</v>
      </c>
      <c r="D16" s="3">
        <v>210090000</v>
      </c>
      <c r="E16" s="3">
        <v>18158</v>
      </c>
      <c r="F16" s="3">
        <v>900357300</v>
      </c>
      <c r="G16" s="3">
        <v>77818</v>
      </c>
      <c r="H16" s="7">
        <f t="shared" si="1"/>
        <v>0.48774449366539985</v>
      </c>
      <c r="I16" s="5">
        <v>0</v>
      </c>
      <c r="J16" s="3">
        <v>0</v>
      </c>
      <c r="K16" s="12">
        <v>0</v>
      </c>
      <c r="L16" s="5">
        <v>2481486</v>
      </c>
      <c r="M16" s="3">
        <v>2239276</v>
      </c>
      <c r="N16" s="15">
        <v>2481486</v>
      </c>
      <c r="O16" s="5">
        <v>0</v>
      </c>
      <c r="P16" s="15">
        <v>68003</v>
      </c>
      <c r="Q16" s="16">
        <f t="shared" si="2"/>
        <v>193.54157303370786</v>
      </c>
      <c r="R16" s="17">
        <f t="shared" si="3"/>
        <v>0</v>
      </c>
    </row>
    <row r="17" spans="1:18" ht="12.75">
      <c r="A17" s="3" t="s">
        <v>21</v>
      </c>
      <c r="B17" s="18" t="str">
        <f t="shared" si="0"/>
        <v>ATTO</v>
      </c>
      <c r="C17" s="3">
        <v>42833</v>
      </c>
      <c r="D17" s="3">
        <v>1136690000</v>
      </c>
      <c r="E17" s="3">
        <v>26538</v>
      </c>
      <c r="F17" s="3">
        <v>4972426100</v>
      </c>
      <c r="G17" s="3">
        <v>116089</v>
      </c>
      <c r="H17" s="7">
        <f t="shared" si="1"/>
        <v>0.7199455935846744</v>
      </c>
      <c r="I17" s="5">
        <v>6110</v>
      </c>
      <c r="J17" s="3">
        <v>57958272.46962</v>
      </c>
      <c r="K17" s="12">
        <v>28610552</v>
      </c>
      <c r="L17" s="5">
        <v>5460416</v>
      </c>
      <c r="M17" s="3">
        <v>4825303</v>
      </c>
      <c r="N17" s="15">
        <v>34775677</v>
      </c>
      <c r="O17" s="5">
        <v>559702</v>
      </c>
      <c r="P17" s="15">
        <v>3743318</v>
      </c>
      <c r="Q17" s="16">
        <f t="shared" si="2"/>
        <v>112.65386501062265</v>
      </c>
      <c r="R17" s="17">
        <f t="shared" si="3"/>
        <v>4774.18232405892</v>
      </c>
    </row>
    <row r="18" spans="1:18" ht="12.75">
      <c r="A18" s="3" t="s">
        <v>22</v>
      </c>
      <c r="B18" s="18" t="str">
        <f t="shared" si="0"/>
        <v>AUBN</v>
      </c>
      <c r="C18" s="3">
        <v>16222</v>
      </c>
      <c r="D18" s="3">
        <v>462081000</v>
      </c>
      <c r="E18" s="3">
        <v>28485</v>
      </c>
      <c r="F18" s="3">
        <v>2276891900</v>
      </c>
      <c r="G18" s="3">
        <v>140358</v>
      </c>
      <c r="H18" s="7">
        <f t="shared" si="1"/>
        <v>0.8202343116128739</v>
      </c>
      <c r="I18" s="5">
        <v>2394</v>
      </c>
      <c r="J18" s="3">
        <v>20652528.680219997</v>
      </c>
      <c r="K18" s="12">
        <v>6460963</v>
      </c>
      <c r="L18" s="5">
        <v>1585132</v>
      </c>
      <c r="M18" s="3">
        <v>1448540</v>
      </c>
      <c r="N18" s="15">
        <v>8257714</v>
      </c>
      <c r="O18" s="5">
        <v>126394</v>
      </c>
      <c r="P18" s="15">
        <v>737413</v>
      </c>
      <c r="Q18" s="16">
        <f t="shared" si="2"/>
        <v>89.29478486006657</v>
      </c>
      <c r="R18" s="17">
        <f t="shared" si="3"/>
        <v>2751.6111111111113</v>
      </c>
    </row>
    <row r="19" spans="1:18" ht="12.75">
      <c r="A19" s="3" t="s">
        <v>23</v>
      </c>
      <c r="B19" s="18" t="str">
        <f t="shared" si="0"/>
        <v>AVON</v>
      </c>
      <c r="C19" s="3">
        <v>4300</v>
      </c>
      <c r="D19" s="3">
        <v>117395000</v>
      </c>
      <c r="E19" s="3">
        <v>27301</v>
      </c>
      <c r="F19" s="3">
        <v>968653500</v>
      </c>
      <c r="G19" s="3">
        <v>225268</v>
      </c>
      <c r="H19" s="7">
        <f t="shared" si="1"/>
        <v>1.0595997592445074</v>
      </c>
      <c r="I19" s="5">
        <v>549</v>
      </c>
      <c r="J19" s="3">
        <v>5003299.86234</v>
      </c>
      <c r="K19" s="12">
        <v>812346</v>
      </c>
      <c r="L19" s="5">
        <v>642307</v>
      </c>
      <c r="M19" s="3">
        <v>586234</v>
      </c>
      <c r="N19" s="15">
        <v>2414143</v>
      </c>
      <c r="O19" s="5">
        <v>15892</v>
      </c>
      <c r="P19" s="15">
        <v>127177</v>
      </c>
      <c r="Q19" s="16">
        <f t="shared" si="2"/>
        <v>136.33348837209303</v>
      </c>
      <c r="R19" s="17">
        <f t="shared" si="3"/>
        <v>1508.6302367941712</v>
      </c>
    </row>
    <row r="20" spans="1:18" ht="12.75">
      <c r="A20" s="3" t="s">
        <v>24</v>
      </c>
      <c r="B20" s="18" t="str">
        <f t="shared" si="0"/>
        <v>AYER</v>
      </c>
      <c r="C20" s="3">
        <v>7399</v>
      </c>
      <c r="D20" s="3">
        <v>191246000</v>
      </c>
      <c r="E20" s="3">
        <v>25848</v>
      </c>
      <c r="F20" s="3">
        <v>1085310400</v>
      </c>
      <c r="G20" s="3">
        <v>146683</v>
      </c>
      <c r="H20" s="7">
        <f t="shared" si="1"/>
        <v>0.8025182138334568</v>
      </c>
      <c r="I20" s="5">
        <v>1066</v>
      </c>
      <c r="J20" s="3">
        <v>10181599.637533378</v>
      </c>
      <c r="K20" s="12">
        <v>3924620</v>
      </c>
      <c r="L20" s="5">
        <v>771180</v>
      </c>
      <c r="M20" s="3">
        <v>640306</v>
      </c>
      <c r="N20" s="15">
        <v>5783879</v>
      </c>
      <c r="O20" s="5">
        <v>76777</v>
      </c>
      <c r="P20" s="15">
        <v>790280</v>
      </c>
      <c r="Q20" s="16">
        <f t="shared" si="2"/>
        <v>86.53953236923908</v>
      </c>
      <c r="R20" s="17">
        <f t="shared" si="3"/>
        <v>3753.655722326454</v>
      </c>
    </row>
    <row r="21" spans="1:18" ht="12.75">
      <c r="A21" s="3" t="s">
        <v>25</v>
      </c>
      <c r="B21" s="18" t="str">
        <f t="shared" si="0"/>
        <v>BARE</v>
      </c>
      <c r="C21" s="3">
        <v>46184</v>
      </c>
      <c r="D21" s="3">
        <v>1462886000</v>
      </c>
      <c r="E21" s="3">
        <v>31675</v>
      </c>
      <c r="F21" s="3">
        <v>16142285200</v>
      </c>
      <c r="G21" s="3">
        <v>349521</v>
      </c>
      <c r="H21" s="7">
        <f t="shared" si="1"/>
        <v>1.4950401088765333</v>
      </c>
      <c r="I21" s="5">
        <v>5492</v>
      </c>
      <c r="J21" s="3">
        <v>49664767.72602</v>
      </c>
      <c r="K21" s="12">
        <v>7146363</v>
      </c>
      <c r="L21" s="5">
        <v>2525292</v>
      </c>
      <c r="M21" s="3">
        <v>1779132</v>
      </c>
      <c r="N21" s="15">
        <v>10303794</v>
      </c>
      <c r="O21" s="5">
        <v>139803</v>
      </c>
      <c r="P21" s="15">
        <v>5843024</v>
      </c>
      <c r="Q21" s="16">
        <f t="shared" si="2"/>
        <v>38.52269184133033</v>
      </c>
      <c r="R21" s="17">
        <f t="shared" si="3"/>
        <v>1326.6871813546977</v>
      </c>
    </row>
    <row r="22" spans="1:18" ht="12.75">
      <c r="A22" s="3" t="s">
        <v>26</v>
      </c>
      <c r="B22" s="18" t="str">
        <f t="shared" si="0"/>
        <v>BARE</v>
      </c>
      <c r="C22" s="3">
        <v>5431</v>
      </c>
      <c r="D22" s="3">
        <v>129273000</v>
      </c>
      <c r="E22" s="3">
        <v>23803</v>
      </c>
      <c r="F22" s="3">
        <v>521619800</v>
      </c>
      <c r="G22" s="3">
        <v>96045</v>
      </c>
      <c r="H22" s="7">
        <f t="shared" si="1"/>
        <v>0.6213992472924266</v>
      </c>
      <c r="I22" s="5">
        <v>0</v>
      </c>
      <c r="J22" s="3">
        <v>0</v>
      </c>
      <c r="K22" s="12">
        <v>0</v>
      </c>
      <c r="L22" s="5">
        <v>902277</v>
      </c>
      <c r="M22" s="3">
        <v>760702</v>
      </c>
      <c r="N22" s="15">
        <v>902277</v>
      </c>
      <c r="O22" s="5">
        <v>0</v>
      </c>
      <c r="P22" s="15">
        <v>23999</v>
      </c>
      <c r="Q22" s="16">
        <f t="shared" si="2"/>
        <v>140.06665439145647</v>
      </c>
      <c r="R22" s="17">
        <f t="shared" si="3"/>
        <v>0</v>
      </c>
    </row>
    <row r="23" spans="1:18" ht="12.75">
      <c r="A23" s="3" t="s">
        <v>27</v>
      </c>
      <c r="B23" s="18" t="str">
        <f t="shared" si="0"/>
        <v>BECT</v>
      </c>
      <c r="C23" s="3">
        <v>1801</v>
      </c>
      <c r="D23" s="3">
        <v>37439000</v>
      </c>
      <c r="E23" s="3">
        <v>20788</v>
      </c>
      <c r="F23" s="3">
        <v>550721900</v>
      </c>
      <c r="G23" s="3">
        <v>305787</v>
      </c>
      <c r="H23" s="7">
        <f t="shared" si="1"/>
        <v>1.2114125697409117</v>
      </c>
      <c r="I23" s="5">
        <v>11</v>
      </c>
      <c r="J23" s="3">
        <v>155492.25912</v>
      </c>
      <c r="K23" s="12">
        <v>76563</v>
      </c>
      <c r="L23" s="5">
        <v>164932</v>
      </c>
      <c r="M23" s="3">
        <v>76812</v>
      </c>
      <c r="N23" s="15">
        <v>241495</v>
      </c>
      <c r="O23" s="5">
        <v>0</v>
      </c>
      <c r="P23" s="15">
        <v>24430</v>
      </c>
      <c r="Q23" s="16">
        <f t="shared" si="2"/>
        <v>42.64963908939478</v>
      </c>
      <c r="R23" s="17">
        <f t="shared" si="3"/>
        <v>6960.272727272727</v>
      </c>
    </row>
    <row r="24" spans="1:18" ht="12.75">
      <c r="A24" s="3" t="s">
        <v>28</v>
      </c>
      <c r="B24" s="18" t="str">
        <f t="shared" si="0"/>
        <v>BEDD</v>
      </c>
      <c r="C24" s="3">
        <v>13545</v>
      </c>
      <c r="D24" s="3">
        <v>723113000</v>
      </c>
      <c r="E24" s="3">
        <v>53386</v>
      </c>
      <c r="F24" s="3">
        <v>3141130500</v>
      </c>
      <c r="G24" s="3">
        <v>231903</v>
      </c>
      <c r="H24" s="7">
        <f t="shared" si="1"/>
        <v>1.4433858477730204</v>
      </c>
      <c r="I24" s="5">
        <v>2507</v>
      </c>
      <c r="J24" s="3">
        <v>22281982.14492336</v>
      </c>
      <c r="K24" s="12">
        <v>2791448</v>
      </c>
      <c r="L24" s="5">
        <v>1726955</v>
      </c>
      <c r="M24" s="3">
        <v>970936</v>
      </c>
      <c r="N24" s="15">
        <v>4528928</v>
      </c>
      <c r="O24" s="5">
        <v>54608</v>
      </c>
      <c r="P24" s="15">
        <v>308940</v>
      </c>
      <c r="Q24" s="16">
        <f t="shared" si="2"/>
        <v>71.68224437061646</v>
      </c>
      <c r="R24" s="17">
        <f t="shared" si="3"/>
        <v>1135.243717590746</v>
      </c>
    </row>
    <row r="25" spans="1:18" ht="12.75">
      <c r="A25" s="3" t="s">
        <v>29</v>
      </c>
      <c r="B25" s="18" t="str">
        <f t="shared" si="0"/>
        <v>BELN</v>
      </c>
      <c r="C25" s="3">
        <v>14233</v>
      </c>
      <c r="D25" s="3">
        <v>411805000</v>
      </c>
      <c r="E25" s="3">
        <v>28933</v>
      </c>
      <c r="F25" s="3">
        <v>1528725200</v>
      </c>
      <c r="G25" s="3">
        <v>107407</v>
      </c>
      <c r="H25" s="7">
        <f t="shared" si="1"/>
        <v>0.7271838007064568</v>
      </c>
      <c r="I25" s="5">
        <v>2683</v>
      </c>
      <c r="J25" s="3">
        <v>22816367.78298</v>
      </c>
      <c r="K25" s="12">
        <v>12981543</v>
      </c>
      <c r="L25" s="5">
        <v>1795935</v>
      </c>
      <c r="M25" s="3">
        <v>1439150</v>
      </c>
      <c r="N25" s="15">
        <v>15012596</v>
      </c>
      <c r="O25" s="5">
        <v>253955</v>
      </c>
      <c r="P25" s="15">
        <v>675268</v>
      </c>
      <c r="Q25" s="16">
        <f t="shared" si="2"/>
        <v>101.11360921801447</v>
      </c>
      <c r="R25" s="17">
        <f t="shared" si="3"/>
        <v>4933.096533730898</v>
      </c>
    </row>
    <row r="26" spans="1:18" ht="12.75">
      <c r="A26" s="3" t="s">
        <v>30</v>
      </c>
      <c r="B26" s="18" t="str">
        <f t="shared" si="0"/>
        <v>BELM</v>
      </c>
      <c r="C26" s="3">
        <v>15900</v>
      </c>
      <c r="D26" s="3">
        <v>491933000</v>
      </c>
      <c r="E26" s="3">
        <v>30939</v>
      </c>
      <c r="F26" s="3">
        <v>2594856000</v>
      </c>
      <c r="G26" s="3">
        <v>163198</v>
      </c>
      <c r="H26" s="7">
        <f t="shared" si="1"/>
        <v>0.9232875257524131</v>
      </c>
      <c r="I26" s="5">
        <v>2546</v>
      </c>
      <c r="J26" s="3">
        <v>21918230.382779997</v>
      </c>
      <c r="K26" s="12">
        <v>7985431</v>
      </c>
      <c r="L26" s="5">
        <v>1541984</v>
      </c>
      <c r="M26" s="3">
        <v>1435208</v>
      </c>
      <c r="N26" s="15">
        <v>9739569</v>
      </c>
      <c r="O26" s="5">
        <v>156217</v>
      </c>
      <c r="P26" s="15">
        <v>898529</v>
      </c>
      <c r="Q26" s="16">
        <f t="shared" si="2"/>
        <v>90.26465408805032</v>
      </c>
      <c r="R26" s="17">
        <f t="shared" si="3"/>
        <v>3197.8193244304794</v>
      </c>
    </row>
    <row r="27" spans="1:18" ht="12.75">
      <c r="A27" s="3" t="s">
        <v>31</v>
      </c>
      <c r="B27" s="18" t="str">
        <f t="shared" si="0"/>
        <v>BELT</v>
      </c>
      <c r="C27" s="3">
        <v>23291</v>
      </c>
      <c r="D27" s="3">
        <v>1766356000</v>
      </c>
      <c r="E27" s="3">
        <v>75839</v>
      </c>
      <c r="F27" s="3">
        <v>5732763400</v>
      </c>
      <c r="G27" s="3">
        <v>246136</v>
      </c>
      <c r="H27" s="7">
        <f t="shared" si="1"/>
        <v>1.7994153987161114</v>
      </c>
      <c r="I27" s="5">
        <v>3849</v>
      </c>
      <c r="J27" s="3">
        <v>32919934.323621243</v>
      </c>
      <c r="K27" s="12">
        <v>5541573</v>
      </c>
      <c r="L27" s="5">
        <v>2024875</v>
      </c>
      <c r="M27" s="3">
        <v>1909790</v>
      </c>
      <c r="N27" s="15">
        <v>7589679</v>
      </c>
      <c r="O27" s="5">
        <v>108409</v>
      </c>
      <c r="P27" s="15">
        <v>1493489</v>
      </c>
      <c r="Q27" s="16">
        <f t="shared" si="2"/>
        <v>81.99690867717143</v>
      </c>
      <c r="R27" s="17">
        <f t="shared" si="3"/>
        <v>1467.9090672902053</v>
      </c>
    </row>
    <row r="28" spans="1:18" ht="12.75">
      <c r="A28" s="3" t="s">
        <v>32</v>
      </c>
      <c r="B28" s="18" t="str">
        <f t="shared" si="0"/>
        <v>BERY</v>
      </c>
      <c r="C28" s="3">
        <v>6462</v>
      </c>
      <c r="D28" s="3">
        <v>189262000</v>
      </c>
      <c r="E28" s="3">
        <v>29288</v>
      </c>
      <c r="F28" s="3">
        <v>928708900</v>
      </c>
      <c r="G28" s="3">
        <v>143718</v>
      </c>
      <c r="H28" s="7">
        <f t="shared" si="1"/>
        <v>0.8415586831324275</v>
      </c>
      <c r="I28" s="5">
        <v>1045</v>
      </c>
      <c r="J28" s="3">
        <v>8665044.459479999</v>
      </c>
      <c r="K28" s="12">
        <v>5109411</v>
      </c>
      <c r="L28" s="5">
        <v>595615</v>
      </c>
      <c r="M28" s="3">
        <v>514636</v>
      </c>
      <c r="N28" s="15">
        <v>5820988</v>
      </c>
      <c r="O28" s="5">
        <v>99954</v>
      </c>
      <c r="P28" s="15">
        <v>238138</v>
      </c>
      <c r="Q28" s="16">
        <f t="shared" si="2"/>
        <v>79.64035902197462</v>
      </c>
      <c r="R28" s="17">
        <f t="shared" si="3"/>
        <v>4985.0382775119615</v>
      </c>
    </row>
    <row r="29" spans="1:18" ht="12.75">
      <c r="A29" s="3" t="s">
        <v>33</v>
      </c>
      <c r="B29" s="18" t="str">
        <f t="shared" si="0"/>
        <v>BERN</v>
      </c>
      <c r="C29" s="3">
        <v>2853</v>
      </c>
      <c r="D29" s="3">
        <v>110019000</v>
      </c>
      <c r="E29" s="3">
        <v>38563</v>
      </c>
      <c r="F29" s="3">
        <v>644284100</v>
      </c>
      <c r="G29" s="3">
        <v>225827</v>
      </c>
      <c r="H29" s="7">
        <f t="shared" si="1"/>
        <v>1.218348475343904</v>
      </c>
      <c r="I29" s="5">
        <v>190</v>
      </c>
      <c r="J29" s="3">
        <v>1521295.9949798398</v>
      </c>
      <c r="K29" s="12">
        <v>497433</v>
      </c>
      <c r="L29" s="5">
        <v>193270</v>
      </c>
      <c r="M29" s="3">
        <v>170528</v>
      </c>
      <c r="N29" s="15">
        <v>784484</v>
      </c>
      <c r="O29" s="5">
        <v>9731</v>
      </c>
      <c r="P29" s="15">
        <v>94515</v>
      </c>
      <c r="Q29" s="16">
        <f t="shared" si="2"/>
        <v>59.771468629512796</v>
      </c>
      <c r="R29" s="17">
        <f t="shared" si="3"/>
        <v>2669.2842105263157</v>
      </c>
    </row>
    <row r="30" spans="1:18" ht="12.75">
      <c r="A30" s="3" t="s">
        <v>34</v>
      </c>
      <c r="B30" s="18" t="str">
        <f t="shared" si="0"/>
        <v>BERN</v>
      </c>
      <c r="C30" s="3">
        <v>2230</v>
      </c>
      <c r="D30" s="3">
        <v>55337000</v>
      </c>
      <c r="E30" s="3">
        <v>24815</v>
      </c>
      <c r="F30" s="3">
        <v>232710600</v>
      </c>
      <c r="G30" s="3">
        <v>104355</v>
      </c>
      <c r="H30" s="7">
        <f t="shared" si="1"/>
        <v>0.6605553356360772</v>
      </c>
      <c r="I30" s="5">
        <v>2</v>
      </c>
      <c r="J30" s="3">
        <v>24071.63136</v>
      </c>
      <c r="K30" s="12">
        <v>11308</v>
      </c>
      <c r="L30" s="5">
        <v>278340</v>
      </c>
      <c r="M30" s="3">
        <v>246005</v>
      </c>
      <c r="N30" s="15">
        <v>289648</v>
      </c>
      <c r="O30" s="5">
        <v>0</v>
      </c>
      <c r="P30" s="15">
        <v>15903</v>
      </c>
      <c r="Q30" s="16">
        <f t="shared" si="2"/>
        <v>110.31614349775785</v>
      </c>
      <c r="R30" s="17">
        <f t="shared" si="3"/>
        <v>5654</v>
      </c>
    </row>
    <row r="31" spans="1:18" ht="12.75">
      <c r="A31" s="3" t="s">
        <v>35</v>
      </c>
      <c r="B31" s="18" t="str">
        <f t="shared" si="0"/>
        <v>BEVY</v>
      </c>
      <c r="C31" s="3">
        <v>39343</v>
      </c>
      <c r="D31" s="3">
        <v>1512276000</v>
      </c>
      <c r="E31" s="3">
        <v>38438</v>
      </c>
      <c r="F31" s="3">
        <v>6375913600</v>
      </c>
      <c r="G31" s="3">
        <v>162060</v>
      </c>
      <c r="H31" s="7">
        <f t="shared" si="1"/>
        <v>1.0244420618317975</v>
      </c>
      <c r="I31" s="5">
        <v>4232</v>
      </c>
      <c r="J31" s="3">
        <v>38562013.26027096</v>
      </c>
      <c r="K31" s="12">
        <v>6694328</v>
      </c>
      <c r="L31" s="5">
        <v>5347901</v>
      </c>
      <c r="M31" s="3">
        <v>4939380</v>
      </c>
      <c r="N31" s="15">
        <v>12504579</v>
      </c>
      <c r="O31" s="5">
        <v>130960</v>
      </c>
      <c r="P31" s="15">
        <v>1745338</v>
      </c>
      <c r="Q31" s="16">
        <f t="shared" si="2"/>
        <v>125.54660295351142</v>
      </c>
      <c r="R31" s="17">
        <f t="shared" si="3"/>
        <v>1612.780718336484</v>
      </c>
    </row>
    <row r="32" spans="1:18" ht="12.75">
      <c r="A32" s="3" t="s">
        <v>36</v>
      </c>
      <c r="B32" s="18" t="str">
        <f t="shared" si="0"/>
        <v>BILA</v>
      </c>
      <c r="C32" s="3">
        <v>41844</v>
      </c>
      <c r="D32" s="3">
        <v>1208833000</v>
      </c>
      <c r="E32" s="3">
        <v>28889</v>
      </c>
      <c r="F32" s="3">
        <v>6091910100</v>
      </c>
      <c r="G32" s="3">
        <v>145586</v>
      </c>
      <c r="H32" s="7">
        <f t="shared" si="1"/>
        <v>0.8416233315025918</v>
      </c>
      <c r="I32" s="5">
        <v>5936</v>
      </c>
      <c r="J32" s="3">
        <v>48993356.29263731</v>
      </c>
      <c r="K32" s="12">
        <v>17282794</v>
      </c>
      <c r="L32" s="5">
        <v>5567679</v>
      </c>
      <c r="M32" s="3">
        <v>4925266</v>
      </c>
      <c r="N32" s="15">
        <v>23732289</v>
      </c>
      <c r="O32" s="5">
        <v>338100</v>
      </c>
      <c r="P32" s="15">
        <v>5627343</v>
      </c>
      <c r="Q32" s="16">
        <f t="shared" si="2"/>
        <v>117.7054296912341</v>
      </c>
      <c r="R32" s="17">
        <f t="shared" si="3"/>
        <v>2968.479447439353</v>
      </c>
    </row>
    <row r="33" spans="1:18" ht="12.75">
      <c r="A33" s="3" t="s">
        <v>37</v>
      </c>
      <c r="B33" s="18" t="str">
        <f t="shared" si="0"/>
        <v>BLAE</v>
      </c>
      <c r="C33" s="3">
        <v>9021</v>
      </c>
      <c r="D33" s="3">
        <v>216312000</v>
      </c>
      <c r="E33" s="3">
        <v>23979</v>
      </c>
      <c r="F33" s="3">
        <v>1149804000</v>
      </c>
      <c r="G33" s="3">
        <v>127459</v>
      </c>
      <c r="H33" s="7">
        <f t="shared" si="1"/>
        <v>0.718520520914437</v>
      </c>
      <c r="I33" s="5">
        <v>7</v>
      </c>
      <c r="J33" s="3">
        <v>84250.70976</v>
      </c>
      <c r="K33" s="12">
        <v>84250.70976</v>
      </c>
      <c r="L33" s="5">
        <v>1242834</v>
      </c>
      <c r="M33" s="3">
        <v>1157715</v>
      </c>
      <c r="N33" s="15">
        <v>1327085</v>
      </c>
      <c r="O33" s="5">
        <v>0</v>
      </c>
      <c r="P33" s="15">
        <v>38303</v>
      </c>
      <c r="Q33" s="16">
        <f t="shared" si="2"/>
        <v>128.33555038244097</v>
      </c>
      <c r="R33" s="17">
        <f t="shared" si="3"/>
        <v>12035.81568</v>
      </c>
    </row>
    <row r="34" spans="1:18" ht="12.75">
      <c r="A34" s="3" t="s">
        <v>38</v>
      </c>
      <c r="B34" s="18" t="str">
        <f t="shared" si="0"/>
        <v>BLAD</v>
      </c>
      <c r="C34" s="3">
        <v>1270</v>
      </c>
      <c r="D34" s="3">
        <v>33110000</v>
      </c>
      <c r="E34" s="3">
        <v>26071</v>
      </c>
      <c r="F34" s="3">
        <v>172005600</v>
      </c>
      <c r="G34" s="3">
        <v>135437</v>
      </c>
      <c r="H34" s="7">
        <f t="shared" si="1"/>
        <v>0.7717382136792722</v>
      </c>
      <c r="I34" s="5">
        <v>7</v>
      </c>
      <c r="J34" s="3">
        <v>84250.70976</v>
      </c>
      <c r="K34" s="12">
        <v>42726</v>
      </c>
      <c r="L34" s="5">
        <v>131110</v>
      </c>
      <c r="M34" s="3">
        <v>107398</v>
      </c>
      <c r="N34" s="15">
        <v>173836</v>
      </c>
      <c r="O34" s="5">
        <v>0</v>
      </c>
      <c r="P34" s="15">
        <v>11169</v>
      </c>
      <c r="Q34" s="16">
        <f t="shared" si="2"/>
        <v>84.56535433070866</v>
      </c>
      <c r="R34" s="17">
        <f t="shared" si="3"/>
        <v>6103.714285714285</v>
      </c>
    </row>
    <row r="35" spans="1:18" ht="12.75">
      <c r="A35" s="3" t="s">
        <v>39</v>
      </c>
      <c r="B35" s="18" t="str">
        <f t="shared" si="0"/>
        <v>BOLN</v>
      </c>
      <c r="C35" s="3">
        <v>4530</v>
      </c>
      <c r="D35" s="3">
        <v>298359000</v>
      </c>
      <c r="E35" s="3">
        <v>65863</v>
      </c>
      <c r="F35" s="3">
        <v>1065776300</v>
      </c>
      <c r="G35" s="3">
        <v>235271</v>
      </c>
      <c r="H35" s="7">
        <f t="shared" si="1"/>
        <v>1.6275443955411761</v>
      </c>
      <c r="I35" s="5">
        <v>0</v>
      </c>
      <c r="J35" s="3">
        <v>0</v>
      </c>
      <c r="K35" s="12">
        <v>0</v>
      </c>
      <c r="L35" s="5">
        <v>193782</v>
      </c>
      <c r="M35" s="3">
        <v>166996</v>
      </c>
      <c r="N35" s="15">
        <v>193782</v>
      </c>
      <c r="O35" s="5">
        <v>0</v>
      </c>
      <c r="P35" s="15">
        <v>9579</v>
      </c>
      <c r="Q35" s="16">
        <f t="shared" si="2"/>
        <v>36.864459161147906</v>
      </c>
      <c r="R35" s="17">
        <f t="shared" si="3"/>
        <v>0</v>
      </c>
    </row>
    <row r="36" spans="1:18" ht="12.75">
      <c r="A36" s="3" t="s">
        <v>40</v>
      </c>
      <c r="B36" s="18" t="str">
        <f t="shared" si="0"/>
        <v>BOSN</v>
      </c>
      <c r="C36" s="3">
        <v>620535</v>
      </c>
      <c r="D36" s="3">
        <v>22409779000</v>
      </c>
      <c r="E36" s="3">
        <v>36114</v>
      </c>
      <c r="F36" s="3">
        <v>105876525800</v>
      </c>
      <c r="G36" s="3">
        <v>170621</v>
      </c>
      <c r="H36" s="7">
        <f t="shared" si="1"/>
        <v>1.0178294119669349</v>
      </c>
      <c r="I36" s="5">
        <v>60248</v>
      </c>
      <c r="J36" s="3">
        <v>680748415.4437578</v>
      </c>
      <c r="K36" s="12">
        <v>204317586</v>
      </c>
      <c r="L36" s="5">
        <v>168993873</v>
      </c>
      <c r="M36" s="3">
        <v>160247301</v>
      </c>
      <c r="N36" s="15">
        <v>387347295</v>
      </c>
      <c r="O36" s="5">
        <v>3997021</v>
      </c>
      <c r="P36" s="15">
        <v>153032808</v>
      </c>
      <c r="Q36" s="16">
        <f t="shared" si="2"/>
        <v>258.2405521042326</v>
      </c>
      <c r="R36" s="17">
        <f t="shared" si="3"/>
        <v>3457.618626344443</v>
      </c>
    </row>
    <row r="37" spans="1:18" ht="12.75">
      <c r="A37" s="3" t="s">
        <v>41</v>
      </c>
      <c r="B37" s="18" t="str">
        <f t="shared" si="0"/>
        <v>BOUE</v>
      </c>
      <c r="C37" s="3">
        <v>19392</v>
      </c>
      <c r="D37" s="3">
        <v>583291000</v>
      </c>
      <c r="E37" s="3">
        <v>30079</v>
      </c>
      <c r="F37" s="3">
        <v>5016456300</v>
      </c>
      <c r="G37" s="3">
        <v>258687</v>
      </c>
      <c r="H37" s="7">
        <f t="shared" si="1"/>
        <v>1.1990516270165903</v>
      </c>
      <c r="I37" s="5">
        <v>2307</v>
      </c>
      <c r="J37" s="3">
        <v>19969976.50464</v>
      </c>
      <c r="K37" s="12">
        <v>4659046</v>
      </c>
      <c r="L37" s="5">
        <v>1893802</v>
      </c>
      <c r="M37" s="3">
        <v>1239900</v>
      </c>
      <c r="N37" s="15">
        <v>7055602</v>
      </c>
      <c r="O37" s="5">
        <v>91144</v>
      </c>
      <c r="P37" s="15">
        <v>2365896</v>
      </c>
      <c r="Q37" s="16">
        <f t="shared" si="2"/>
        <v>63.93873762376238</v>
      </c>
      <c r="R37" s="17">
        <f t="shared" si="3"/>
        <v>2059.0333766796707</v>
      </c>
    </row>
    <row r="38" spans="1:18" ht="12.75">
      <c r="A38" s="3" t="s">
        <v>42</v>
      </c>
      <c r="B38" s="18" t="str">
        <f t="shared" si="0"/>
        <v>BOXH</v>
      </c>
      <c r="C38" s="3">
        <v>5081</v>
      </c>
      <c r="D38" s="3">
        <v>272009000</v>
      </c>
      <c r="E38" s="3">
        <v>53535</v>
      </c>
      <c r="F38" s="3">
        <v>1105746800</v>
      </c>
      <c r="G38" s="3">
        <v>217624</v>
      </c>
      <c r="H38" s="7">
        <f t="shared" si="1"/>
        <v>1.4024338098334872</v>
      </c>
      <c r="I38" s="5">
        <v>439</v>
      </c>
      <c r="J38" s="3">
        <v>3719555.6312304004</v>
      </c>
      <c r="K38" s="12">
        <v>1287108</v>
      </c>
      <c r="L38" s="5">
        <v>237492</v>
      </c>
      <c r="M38" s="3">
        <v>213357</v>
      </c>
      <c r="N38" s="15">
        <v>1723483</v>
      </c>
      <c r="O38" s="5">
        <v>25179</v>
      </c>
      <c r="P38" s="15">
        <v>61314</v>
      </c>
      <c r="Q38" s="16">
        <f t="shared" si="2"/>
        <v>41.99114347569376</v>
      </c>
      <c r="R38" s="17">
        <f t="shared" si="3"/>
        <v>2989.26423690205</v>
      </c>
    </row>
    <row r="39" spans="1:18" ht="12.75">
      <c r="A39" s="3" t="s">
        <v>43</v>
      </c>
      <c r="B39" s="18" t="str">
        <f t="shared" si="0"/>
        <v>BOXD</v>
      </c>
      <c r="C39" s="3">
        <v>8131</v>
      </c>
      <c r="D39" s="3">
        <v>665421000</v>
      </c>
      <c r="E39" s="3">
        <v>81838</v>
      </c>
      <c r="F39" s="3">
        <v>2007053900</v>
      </c>
      <c r="G39" s="3">
        <v>246840</v>
      </c>
      <c r="H39" s="7">
        <f t="shared" si="1"/>
        <v>1.8852012646334741</v>
      </c>
      <c r="I39" s="5">
        <v>808</v>
      </c>
      <c r="J39" s="3">
        <v>6426161.315340299</v>
      </c>
      <c r="K39" s="12">
        <v>1526119</v>
      </c>
      <c r="L39" s="5">
        <v>612975</v>
      </c>
      <c r="M39" s="3">
        <v>411171</v>
      </c>
      <c r="N39" s="15">
        <v>2143396</v>
      </c>
      <c r="O39" s="5">
        <v>29855</v>
      </c>
      <c r="P39" s="15">
        <v>149980</v>
      </c>
      <c r="Q39" s="16">
        <f t="shared" si="2"/>
        <v>50.568318779977865</v>
      </c>
      <c r="R39" s="17">
        <f t="shared" si="3"/>
        <v>1925.710396039604</v>
      </c>
    </row>
    <row r="40" spans="1:18" ht="12.75">
      <c r="A40" s="3" t="s">
        <v>44</v>
      </c>
      <c r="B40" s="18" t="str">
        <f t="shared" si="0"/>
        <v>BOYN</v>
      </c>
      <c r="C40" s="3">
        <v>4264</v>
      </c>
      <c r="D40" s="3">
        <v>205508000</v>
      </c>
      <c r="E40" s="3">
        <v>48196</v>
      </c>
      <c r="F40" s="3">
        <v>760367800</v>
      </c>
      <c r="G40" s="3">
        <v>178323</v>
      </c>
      <c r="H40" s="7">
        <f t="shared" si="1"/>
        <v>1.209539733408504</v>
      </c>
      <c r="I40" s="5">
        <v>353</v>
      </c>
      <c r="J40" s="3">
        <v>2900472.82014</v>
      </c>
      <c r="K40" s="12">
        <v>428244</v>
      </c>
      <c r="L40" s="5">
        <v>311107</v>
      </c>
      <c r="M40" s="3">
        <v>289720</v>
      </c>
      <c r="N40" s="15">
        <v>881769</v>
      </c>
      <c r="O40" s="5">
        <v>8378</v>
      </c>
      <c r="P40" s="15">
        <v>42406</v>
      </c>
      <c r="Q40" s="16">
        <f t="shared" si="2"/>
        <v>67.94559099437149</v>
      </c>
      <c r="R40" s="17">
        <f t="shared" si="3"/>
        <v>1236.8895184135977</v>
      </c>
    </row>
    <row r="41" spans="1:18" ht="12.75">
      <c r="A41" s="3" t="s">
        <v>45</v>
      </c>
      <c r="B41" s="18" t="str">
        <f t="shared" si="0"/>
        <v>BRAE</v>
      </c>
      <c r="C41" s="3">
        <v>35294</v>
      </c>
      <c r="D41" s="3">
        <v>1189219000</v>
      </c>
      <c r="E41" s="3">
        <v>33695</v>
      </c>
      <c r="F41" s="3">
        <v>6103206100</v>
      </c>
      <c r="G41" s="3">
        <v>172925</v>
      </c>
      <c r="H41" s="7">
        <f t="shared" si="1"/>
        <v>0.9910362625206763</v>
      </c>
      <c r="I41" s="5">
        <v>5264</v>
      </c>
      <c r="J41" s="3">
        <v>45861987.16465235</v>
      </c>
      <c r="K41" s="12">
        <v>11466594</v>
      </c>
      <c r="L41" s="5">
        <v>5316364</v>
      </c>
      <c r="M41" s="3">
        <v>4840026</v>
      </c>
      <c r="N41" s="15">
        <v>16852555</v>
      </c>
      <c r="O41" s="5">
        <v>224319</v>
      </c>
      <c r="P41" s="15">
        <v>3975328</v>
      </c>
      <c r="Q41" s="16">
        <f t="shared" si="2"/>
        <v>137.13452711509038</v>
      </c>
      <c r="R41" s="17">
        <f t="shared" si="3"/>
        <v>2220.918123100304</v>
      </c>
    </row>
    <row r="42" spans="1:18" ht="12.75">
      <c r="A42" s="3" t="s">
        <v>46</v>
      </c>
      <c r="B42" s="18" t="str">
        <f t="shared" si="0"/>
        <v>BRER</v>
      </c>
      <c r="C42" s="3">
        <v>9936</v>
      </c>
      <c r="D42" s="3">
        <v>302184000</v>
      </c>
      <c r="E42" s="3">
        <v>30413</v>
      </c>
      <c r="F42" s="3">
        <v>4182196400</v>
      </c>
      <c r="G42" s="3">
        <v>420913</v>
      </c>
      <c r="H42" s="7">
        <f t="shared" si="1"/>
        <v>1.692580978316155</v>
      </c>
      <c r="I42" s="5">
        <v>492</v>
      </c>
      <c r="J42" s="3">
        <v>4075130.84988</v>
      </c>
      <c r="K42" s="12">
        <v>883143</v>
      </c>
      <c r="L42" s="5">
        <v>877900</v>
      </c>
      <c r="M42" s="3">
        <v>333966</v>
      </c>
      <c r="N42" s="15">
        <v>1763892</v>
      </c>
      <c r="O42" s="5">
        <v>17277</v>
      </c>
      <c r="P42" s="15">
        <v>526494</v>
      </c>
      <c r="Q42" s="16">
        <f t="shared" si="2"/>
        <v>33.61171497584541</v>
      </c>
      <c r="R42" s="17">
        <f t="shared" si="3"/>
        <v>1830.121951219512</v>
      </c>
    </row>
    <row r="43" spans="1:18" ht="12.75">
      <c r="A43" s="3" t="s">
        <v>47</v>
      </c>
      <c r="B43" s="18" t="str">
        <f t="shared" si="0"/>
        <v>BRIR</v>
      </c>
      <c r="C43" s="3">
        <v>27218</v>
      </c>
      <c r="D43" s="3">
        <v>677969000</v>
      </c>
      <c r="E43" s="3">
        <v>24909</v>
      </c>
      <c r="F43" s="3">
        <v>2954048200</v>
      </c>
      <c r="G43" s="3">
        <v>108533</v>
      </c>
      <c r="H43" s="7">
        <f t="shared" si="1"/>
        <v>0.6744567812156734</v>
      </c>
      <c r="I43" s="5">
        <v>3</v>
      </c>
      <c r="J43" s="3">
        <v>36107.44704</v>
      </c>
      <c r="K43" s="12">
        <v>36107.44704</v>
      </c>
      <c r="L43" s="5">
        <v>3570425</v>
      </c>
      <c r="M43" s="3">
        <v>3080637</v>
      </c>
      <c r="N43" s="15">
        <v>3606532</v>
      </c>
      <c r="O43" s="5">
        <v>0</v>
      </c>
      <c r="P43" s="15">
        <v>408759</v>
      </c>
      <c r="Q43" s="16">
        <f t="shared" si="2"/>
        <v>113.18381218311411</v>
      </c>
      <c r="R43" s="17">
        <f t="shared" si="3"/>
        <v>12035.81568</v>
      </c>
    </row>
    <row r="44" spans="1:18" ht="12.75">
      <c r="A44" s="3" t="s">
        <v>48</v>
      </c>
      <c r="B44" s="18" t="str">
        <f t="shared" si="0"/>
        <v>BRID</v>
      </c>
      <c r="C44" s="3">
        <v>3708</v>
      </c>
      <c r="D44" s="3">
        <v>104474000</v>
      </c>
      <c r="E44" s="3">
        <v>28175</v>
      </c>
      <c r="F44" s="3">
        <v>458575100</v>
      </c>
      <c r="G44" s="3">
        <v>123672</v>
      </c>
      <c r="H44" s="7">
        <f t="shared" si="1"/>
        <v>0.7656273420468613</v>
      </c>
      <c r="I44" s="5">
        <v>305</v>
      </c>
      <c r="J44" s="3">
        <v>2491980.6652200003</v>
      </c>
      <c r="K44" s="12">
        <v>1098967</v>
      </c>
      <c r="L44" s="5">
        <v>429053</v>
      </c>
      <c r="M44" s="3">
        <v>329768</v>
      </c>
      <c r="N44" s="15">
        <v>1529279</v>
      </c>
      <c r="O44" s="5">
        <v>21499</v>
      </c>
      <c r="P44" s="15">
        <v>25720</v>
      </c>
      <c r="Q44" s="16">
        <f t="shared" si="2"/>
        <v>88.93419633225459</v>
      </c>
      <c r="R44" s="17">
        <f t="shared" si="3"/>
        <v>3673.6590163934425</v>
      </c>
    </row>
    <row r="45" spans="1:18" ht="12.75">
      <c r="A45" s="3" t="s">
        <v>49</v>
      </c>
      <c r="B45" s="18" t="str">
        <f t="shared" si="0"/>
        <v>BRON</v>
      </c>
      <c r="C45" s="3">
        <v>93007</v>
      </c>
      <c r="D45" s="3">
        <v>1635106000</v>
      </c>
      <c r="E45" s="3">
        <v>17580</v>
      </c>
      <c r="F45" s="3">
        <v>8627153400</v>
      </c>
      <c r="G45" s="3">
        <v>92758</v>
      </c>
      <c r="H45" s="7">
        <f t="shared" si="1"/>
        <v>0.5247054701306257</v>
      </c>
      <c r="I45" s="5">
        <v>15872</v>
      </c>
      <c r="J45" s="3">
        <v>165226027.56366</v>
      </c>
      <c r="K45" s="12">
        <v>130000851</v>
      </c>
      <c r="L45" s="5">
        <v>18680851</v>
      </c>
      <c r="M45" s="3">
        <v>17709906</v>
      </c>
      <c r="N45" s="15">
        <v>149383356</v>
      </c>
      <c r="O45" s="5">
        <v>2543179</v>
      </c>
      <c r="P45" s="15">
        <v>5686037</v>
      </c>
      <c r="Q45" s="16">
        <f t="shared" si="2"/>
        <v>190.41476448009288</v>
      </c>
      <c r="R45" s="17">
        <f t="shared" si="3"/>
        <v>8350.808341733871</v>
      </c>
    </row>
    <row r="46" spans="1:18" ht="12.75">
      <c r="A46" s="3" t="s">
        <v>50</v>
      </c>
      <c r="B46" s="18" t="str">
        <f t="shared" si="0"/>
        <v>BROD</v>
      </c>
      <c r="C46" s="3">
        <v>3007</v>
      </c>
      <c r="D46" s="3">
        <v>84137000</v>
      </c>
      <c r="E46" s="3">
        <v>27980</v>
      </c>
      <c r="F46" s="3">
        <v>342141800</v>
      </c>
      <c r="G46" s="3">
        <v>113782</v>
      </c>
      <c r="H46" s="7">
        <f t="shared" si="1"/>
        <v>0.73310408687075</v>
      </c>
      <c r="I46" s="5">
        <v>262</v>
      </c>
      <c r="J46" s="3">
        <v>2318727.5349</v>
      </c>
      <c r="K46" s="12">
        <v>1296130</v>
      </c>
      <c r="L46" s="5">
        <v>539583</v>
      </c>
      <c r="M46" s="3">
        <v>417618</v>
      </c>
      <c r="N46" s="15">
        <v>2028160</v>
      </c>
      <c r="O46" s="5">
        <v>25356</v>
      </c>
      <c r="P46" s="15">
        <v>83452</v>
      </c>
      <c r="Q46" s="16">
        <f t="shared" si="2"/>
        <v>138.88194213501828</v>
      </c>
      <c r="R46" s="17">
        <f t="shared" si="3"/>
        <v>5043.839694656489</v>
      </c>
    </row>
    <row r="47" spans="1:18" ht="12.75">
      <c r="A47" s="3" t="s">
        <v>51</v>
      </c>
      <c r="B47" s="18" t="str">
        <f t="shared" si="0"/>
        <v>BROE</v>
      </c>
      <c r="C47" s="3">
        <v>54896</v>
      </c>
      <c r="D47" s="3">
        <v>4182314000</v>
      </c>
      <c r="E47" s="3">
        <v>76186</v>
      </c>
      <c r="F47" s="3">
        <v>15563591600</v>
      </c>
      <c r="G47" s="3">
        <v>283510</v>
      </c>
      <c r="H47" s="7">
        <f t="shared" si="1"/>
        <v>1.91688208160741</v>
      </c>
      <c r="I47" s="5">
        <v>6332</v>
      </c>
      <c r="J47" s="3">
        <v>55383764.102746435</v>
      </c>
      <c r="K47" s="12">
        <v>6895830</v>
      </c>
      <c r="L47" s="5">
        <v>5632476</v>
      </c>
      <c r="M47" s="3">
        <v>5370029</v>
      </c>
      <c r="N47" s="15">
        <v>12568908</v>
      </c>
      <c r="O47" s="5">
        <v>134902</v>
      </c>
      <c r="P47" s="15">
        <v>5556335</v>
      </c>
      <c r="Q47" s="16">
        <f t="shared" si="2"/>
        <v>97.82186315942874</v>
      </c>
      <c r="R47" s="17">
        <f t="shared" si="3"/>
        <v>1110.3493367024637</v>
      </c>
    </row>
    <row r="48" spans="1:18" ht="12.75">
      <c r="A48" s="3" t="s">
        <v>52</v>
      </c>
      <c r="B48" s="18" t="str">
        <f t="shared" si="0"/>
        <v>BUCD</v>
      </c>
      <c r="C48" s="3">
        <v>1989</v>
      </c>
      <c r="D48" s="3">
        <v>40262581</v>
      </c>
      <c r="E48" s="3">
        <v>20243</v>
      </c>
      <c r="F48" s="3">
        <v>226131300</v>
      </c>
      <c r="G48" s="3">
        <v>113691</v>
      </c>
      <c r="H48" s="7">
        <f t="shared" si="1"/>
        <v>0.6249266959734097</v>
      </c>
      <c r="I48" s="5">
        <v>1</v>
      </c>
      <c r="J48" s="3">
        <v>12035.81568</v>
      </c>
      <c r="K48" s="12">
        <v>6202</v>
      </c>
      <c r="L48" s="5">
        <v>304335</v>
      </c>
      <c r="M48" s="3">
        <v>258986</v>
      </c>
      <c r="N48" s="15">
        <v>310537</v>
      </c>
      <c r="O48" s="5">
        <v>0</v>
      </c>
      <c r="P48" s="15">
        <v>21486</v>
      </c>
      <c r="Q48" s="16">
        <f t="shared" si="2"/>
        <v>130.20915032679738</v>
      </c>
      <c r="R48" s="17">
        <f t="shared" si="3"/>
        <v>6202</v>
      </c>
    </row>
    <row r="49" spans="1:18" ht="12.75">
      <c r="A49" s="3" t="s">
        <v>53</v>
      </c>
      <c r="B49" s="18" t="str">
        <f t="shared" si="0"/>
        <v>BURN</v>
      </c>
      <c r="C49" s="3">
        <v>24985</v>
      </c>
      <c r="D49" s="3">
        <v>878423000</v>
      </c>
      <c r="E49" s="3">
        <v>35158</v>
      </c>
      <c r="F49" s="3">
        <v>5138693700</v>
      </c>
      <c r="G49" s="3">
        <v>205671</v>
      </c>
      <c r="H49" s="7">
        <f t="shared" si="1"/>
        <v>1.1101205386311799</v>
      </c>
      <c r="I49" s="5">
        <v>3754</v>
      </c>
      <c r="J49" s="3">
        <v>32935307.25246594</v>
      </c>
      <c r="K49" s="12">
        <v>5097620</v>
      </c>
      <c r="L49" s="5">
        <v>2439394</v>
      </c>
      <c r="M49" s="3">
        <v>2215064</v>
      </c>
      <c r="N49" s="15">
        <v>7579381</v>
      </c>
      <c r="O49" s="5">
        <v>99724</v>
      </c>
      <c r="P49" s="15">
        <v>616235</v>
      </c>
      <c r="Q49" s="16">
        <f t="shared" si="2"/>
        <v>88.65575345207124</v>
      </c>
      <c r="R49" s="17">
        <f t="shared" si="3"/>
        <v>1384.4816196057538</v>
      </c>
    </row>
    <row r="50" spans="1:18" ht="12.75">
      <c r="A50" s="3" t="s">
        <v>54</v>
      </c>
      <c r="B50" s="18" t="str">
        <f t="shared" si="0"/>
        <v>CAME</v>
      </c>
      <c r="C50" s="3">
        <v>105596</v>
      </c>
      <c r="D50" s="3">
        <v>5127701000</v>
      </c>
      <c r="E50" s="3">
        <v>48560</v>
      </c>
      <c r="F50" s="3">
        <v>26124313400</v>
      </c>
      <c r="G50" s="3">
        <v>247399</v>
      </c>
      <c r="H50" s="7">
        <f t="shared" si="1"/>
        <v>1.4227781088170506</v>
      </c>
      <c r="I50" s="5">
        <v>6075</v>
      </c>
      <c r="J50" s="3">
        <v>63289437.86876603</v>
      </c>
      <c r="K50" s="12">
        <v>8596971</v>
      </c>
      <c r="L50" s="5">
        <v>19039731</v>
      </c>
      <c r="M50" s="3">
        <v>18170690</v>
      </c>
      <c r="N50" s="15">
        <v>31631921</v>
      </c>
      <c r="O50" s="5">
        <v>168181</v>
      </c>
      <c r="P50" s="15">
        <v>19503523</v>
      </c>
      <c r="Q50" s="16">
        <f t="shared" si="2"/>
        <v>172.07744611538317</v>
      </c>
      <c r="R50" s="17">
        <f t="shared" si="3"/>
        <v>1442.8233744855968</v>
      </c>
    </row>
    <row r="51" spans="1:18" ht="12.75">
      <c r="A51" s="3" t="s">
        <v>55</v>
      </c>
      <c r="B51" s="18" t="str">
        <f t="shared" si="0"/>
        <v>CANN</v>
      </c>
      <c r="C51" s="3">
        <v>22048</v>
      </c>
      <c r="D51" s="3">
        <v>1075018000</v>
      </c>
      <c r="E51" s="3">
        <v>48758</v>
      </c>
      <c r="F51" s="3">
        <v>4487449500</v>
      </c>
      <c r="G51" s="3">
        <v>203531</v>
      </c>
      <c r="H51" s="7">
        <f t="shared" si="1"/>
        <v>1.2933424068902737</v>
      </c>
      <c r="I51" s="5">
        <v>3037</v>
      </c>
      <c r="J51" s="3">
        <v>26442324.635255523</v>
      </c>
      <c r="K51" s="12">
        <v>3530108</v>
      </c>
      <c r="L51" s="5">
        <v>2205318</v>
      </c>
      <c r="M51" s="3">
        <v>1813812</v>
      </c>
      <c r="N51" s="15">
        <v>5791262</v>
      </c>
      <c r="O51" s="5">
        <v>69059</v>
      </c>
      <c r="P51" s="15">
        <v>960127</v>
      </c>
      <c r="Q51" s="16">
        <f t="shared" si="2"/>
        <v>82.26650943396227</v>
      </c>
      <c r="R51" s="17">
        <f t="shared" si="3"/>
        <v>1185.10602568324</v>
      </c>
    </row>
    <row r="52" spans="1:18" ht="12.75">
      <c r="A52" s="3" t="s">
        <v>56</v>
      </c>
      <c r="B52" s="18" t="str">
        <f t="shared" si="0"/>
        <v>CARE</v>
      </c>
      <c r="C52" s="3">
        <v>4874</v>
      </c>
      <c r="D52" s="3">
        <v>563035000</v>
      </c>
      <c r="E52" s="3">
        <v>115518</v>
      </c>
      <c r="F52" s="3">
        <v>1566634600</v>
      </c>
      <c r="G52" s="3">
        <v>321427</v>
      </c>
      <c r="H52" s="7">
        <f t="shared" si="1"/>
        <v>2.5796848234447007</v>
      </c>
      <c r="I52" s="5">
        <v>664</v>
      </c>
      <c r="J52" s="3">
        <v>5332769.37600696</v>
      </c>
      <c r="K52" s="12">
        <v>786008</v>
      </c>
      <c r="L52" s="5">
        <v>392738</v>
      </c>
      <c r="M52" s="3">
        <v>185546</v>
      </c>
      <c r="N52" s="15">
        <v>1196692</v>
      </c>
      <c r="O52" s="5">
        <v>15377</v>
      </c>
      <c r="P52" s="15">
        <v>38574</v>
      </c>
      <c r="Q52" s="16">
        <f t="shared" si="2"/>
        <v>38.068526877308166</v>
      </c>
      <c r="R52" s="17">
        <f t="shared" si="3"/>
        <v>1206.9051204819277</v>
      </c>
    </row>
    <row r="53" spans="1:18" ht="12.75">
      <c r="A53" s="3" t="s">
        <v>57</v>
      </c>
      <c r="B53" s="18" t="str">
        <f t="shared" si="0"/>
        <v>CARR</v>
      </c>
      <c r="C53" s="3">
        <v>11574</v>
      </c>
      <c r="D53" s="3">
        <v>296313000</v>
      </c>
      <c r="E53" s="3">
        <v>25602</v>
      </c>
      <c r="F53" s="3">
        <v>1373004900</v>
      </c>
      <c r="G53" s="3">
        <v>118628</v>
      </c>
      <c r="H53" s="7">
        <f t="shared" si="1"/>
        <v>0.714543106379553</v>
      </c>
      <c r="I53" s="5">
        <v>1885</v>
      </c>
      <c r="J53" s="3">
        <v>16524123.59413152</v>
      </c>
      <c r="K53" s="12">
        <v>9521941</v>
      </c>
      <c r="L53" s="5">
        <v>1519917</v>
      </c>
      <c r="M53" s="3">
        <v>1235613</v>
      </c>
      <c r="N53" s="15">
        <v>11064123</v>
      </c>
      <c r="O53" s="5">
        <v>186276</v>
      </c>
      <c r="P53" s="15">
        <v>280111</v>
      </c>
      <c r="Q53" s="16">
        <f t="shared" si="2"/>
        <v>106.75764644893728</v>
      </c>
      <c r="R53" s="17">
        <f t="shared" si="3"/>
        <v>5150.2477453580905</v>
      </c>
    </row>
    <row r="54" spans="1:18" ht="12.75">
      <c r="A54" s="3" t="s">
        <v>58</v>
      </c>
      <c r="B54" s="18" t="str">
        <f t="shared" si="0"/>
        <v>CHAT</v>
      </c>
      <c r="C54" s="3">
        <v>1378</v>
      </c>
      <c r="D54" s="3">
        <v>29657000</v>
      </c>
      <c r="E54" s="3">
        <v>21522</v>
      </c>
      <c r="F54" s="3">
        <v>138792200</v>
      </c>
      <c r="G54" s="3">
        <v>100720</v>
      </c>
      <c r="H54" s="7">
        <f t="shared" si="1"/>
        <v>0.6036757540115218</v>
      </c>
      <c r="I54" s="5">
        <v>8</v>
      </c>
      <c r="J54" s="3">
        <v>96286.52544</v>
      </c>
      <c r="K54" s="12">
        <v>96286.52544</v>
      </c>
      <c r="L54" s="5">
        <v>246415</v>
      </c>
      <c r="M54" s="3">
        <v>147847</v>
      </c>
      <c r="N54" s="15">
        <v>342702</v>
      </c>
      <c r="O54" s="5">
        <v>0</v>
      </c>
      <c r="P54" s="15">
        <v>22516</v>
      </c>
      <c r="Q54" s="16">
        <f t="shared" si="2"/>
        <v>107.2910014513788</v>
      </c>
      <c r="R54" s="17">
        <f t="shared" si="3"/>
        <v>12035.81568</v>
      </c>
    </row>
    <row r="55" spans="1:18" ht="12.75">
      <c r="A55" s="3" t="s">
        <v>59</v>
      </c>
      <c r="B55" s="18" t="str">
        <f t="shared" si="0"/>
        <v>CHAN</v>
      </c>
      <c r="C55" s="3">
        <v>12585</v>
      </c>
      <c r="D55" s="3">
        <v>393192000</v>
      </c>
      <c r="E55" s="3">
        <v>31243</v>
      </c>
      <c r="F55" s="3">
        <v>1758752000</v>
      </c>
      <c r="G55" s="3">
        <v>139750</v>
      </c>
      <c r="H55" s="7">
        <f t="shared" si="1"/>
        <v>0.8568662142356174</v>
      </c>
      <c r="I55" s="5">
        <v>1</v>
      </c>
      <c r="J55" s="3">
        <v>12035.81568</v>
      </c>
      <c r="K55" s="12">
        <v>7269</v>
      </c>
      <c r="L55" s="5">
        <v>1300317</v>
      </c>
      <c r="M55" s="3">
        <v>1225401</v>
      </c>
      <c r="N55" s="15">
        <v>1307586</v>
      </c>
      <c r="O55" s="5">
        <v>0</v>
      </c>
      <c r="P55" s="15">
        <v>29069</v>
      </c>
      <c r="Q55" s="16">
        <f t="shared" si="2"/>
        <v>97.3699642431466</v>
      </c>
      <c r="R55" s="17">
        <f t="shared" si="3"/>
        <v>7269</v>
      </c>
    </row>
    <row r="56" spans="1:18" ht="12.75">
      <c r="A56" s="3" t="s">
        <v>60</v>
      </c>
      <c r="B56" s="18" t="str">
        <f t="shared" si="0"/>
        <v>CHAM</v>
      </c>
      <c r="C56" s="3">
        <v>6701</v>
      </c>
      <c r="D56" s="3">
        <v>353403000</v>
      </c>
      <c r="E56" s="3">
        <v>52739</v>
      </c>
      <c r="F56" s="3">
        <v>6861707900</v>
      </c>
      <c r="G56" s="3">
        <v>1023983</v>
      </c>
      <c r="H56" s="7">
        <f t="shared" si="1"/>
        <v>3.8213112844798873</v>
      </c>
      <c r="I56" s="5">
        <v>548</v>
      </c>
      <c r="J56" s="3">
        <v>4739534.57286</v>
      </c>
      <c r="K56" s="12">
        <v>645100</v>
      </c>
      <c r="L56" s="5">
        <v>187746</v>
      </c>
      <c r="M56" s="3">
        <v>127294</v>
      </c>
      <c r="N56" s="15">
        <v>2212238</v>
      </c>
      <c r="O56" s="5">
        <v>12620</v>
      </c>
      <c r="P56" s="15">
        <v>988795</v>
      </c>
      <c r="Q56" s="16">
        <f t="shared" si="2"/>
        <v>18.996269213550217</v>
      </c>
      <c r="R56" s="17">
        <f t="shared" si="3"/>
        <v>1200.2189781021898</v>
      </c>
    </row>
    <row r="57" spans="1:18" ht="12.75">
      <c r="A57" s="3" t="s">
        <v>61</v>
      </c>
      <c r="B57" s="18" t="str">
        <f t="shared" si="0"/>
        <v>CHED</v>
      </c>
      <c r="C57" s="3">
        <v>34409</v>
      </c>
      <c r="D57" s="3">
        <v>1389265000</v>
      </c>
      <c r="E57" s="3">
        <v>40375</v>
      </c>
      <c r="F57" s="3">
        <v>5703382400</v>
      </c>
      <c r="G57" s="3">
        <v>165753</v>
      </c>
      <c r="H57" s="7">
        <f t="shared" si="1"/>
        <v>1.0625851330745886</v>
      </c>
      <c r="I57" s="5">
        <v>5430</v>
      </c>
      <c r="J57" s="3">
        <v>45545882.21479565</v>
      </c>
      <c r="K57" s="12">
        <v>9828091</v>
      </c>
      <c r="L57" s="5">
        <v>4623609</v>
      </c>
      <c r="M57" s="3">
        <v>4292998</v>
      </c>
      <c r="N57" s="15">
        <v>14837293</v>
      </c>
      <c r="O57" s="5">
        <v>192265</v>
      </c>
      <c r="P57" s="15">
        <v>1829414</v>
      </c>
      <c r="Q57" s="16">
        <f t="shared" si="2"/>
        <v>124.76381179342614</v>
      </c>
      <c r="R57" s="17">
        <f t="shared" si="3"/>
        <v>1845.369429097606</v>
      </c>
    </row>
    <row r="58" spans="1:18" ht="12.75">
      <c r="A58" s="3" t="s">
        <v>62</v>
      </c>
      <c r="B58" s="18" t="str">
        <f t="shared" si="0"/>
        <v>CHEA</v>
      </c>
      <c r="C58" s="3">
        <v>41577</v>
      </c>
      <c r="D58" s="3">
        <v>511083000</v>
      </c>
      <c r="E58" s="3">
        <v>12292</v>
      </c>
      <c r="F58" s="3">
        <v>2856347100</v>
      </c>
      <c r="G58" s="3">
        <v>68700</v>
      </c>
      <c r="H58" s="7">
        <f t="shared" si="1"/>
        <v>0.37845774119079545</v>
      </c>
      <c r="I58" s="5">
        <v>5710</v>
      </c>
      <c r="J58" s="3">
        <v>63666523.53071303</v>
      </c>
      <c r="K58" s="12">
        <v>51355990</v>
      </c>
      <c r="L58" s="5">
        <v>7540825</v>
      </c>
      <c r="M58" s="3">
        <v>6946677</v>
      </c>
      <c r="N58" s="15">
        <v>59480733</v>
      </c>
      <c r="O58" s="5">
        <v>1004666</v>
      </c>
      <c r="P58" s="15">
        <v>5125349</v>
      </c>
      <c r="Q58" s="16">
        <f t="shared" si="2"/>
        <v>167.0798037376434</v>
      </c>
      <c r="R58" s="17">
        <f t="shared" si="3"/>
        <v>9169.992294220665</v>
      </c>
    </row>
    <row r="59" spans="1:18" ht="12.75">
      <c r="A59" s="3" t="s">
        <v>63</v>
      </c>
      <c r="B59" s="18" t="str">
        <f t="shared" si="0"/>
        <v>CHEE</v>
      </c>
      <c r="C59" s="3">
        <v>3314</v>
      </c>
      <c r="D59" s="3">
        <v>79484000</v>
      </c>
      <c r="E59" s="3">
        <v>23984</v>
      </c>
      <c r="F59" s="3">
        <v>314472800</v>
      </c>
      <c r="G59" s="3">
        <v>94892</v>
      </c>
      <c r="H59" s="7">
        <f t="shared" si="1"/>
        <v>0.6204489542015381</v>
      </c>
      <c r="I59" s="5">
        <v>36</v>
      </c>
      <c r="J59" s="3">
        <v>479485.93776</v>
      </c>
      <c r="K59" s="12">
        <v>298092</v>
      </c>
      <c r="L59" s="5">
        <v>636871</v>
      </c>
      <c r="M59" s="3">
        <v>519594</v>
      </c>
      <c r="N59" s="15">
        <v>934963</v>
      </c>
      <c r="O59" s="5">
        <v>0</v>
      </c>
      <c r="P59" s="15">
        <v>42228</v>
      </c>
      <c r="Q59" s="16">
        <f t="shared" si="2"/>
        <v>156.78756789378394</v>
      </c>
      <c r="R59" s="17">
        <f t="shared" si="3"/>
        <v>8280.333333333334</v>
      </c>
    </row>
    <row r="60" spans="1:18" ht="12.75">
      <c r="A60" s="3" t="s">
        <v>64</v>
      </c>
      <c r="B60" s="18" t="str">
        <f t="shared" si="0"/>
        <v>CHER</v>
      </c>
      <c r="C60" s="3">
        <v>1287</v>
      </c>
      <c r="D60" s="3">
        <v>29158000</v>
      </c>
      <c r="E60" s="3">
        <v>22656</v>
      </c>
      <c r="F60" s="3">
        <v>125505300</v>
      </c>
      <c r="G60" s="3">
        <v>97518</v>
      </c>
      <c r="H60" s="7">
        <f t="shared" si="1"/>
        <v>0.6098416613179278</v>
      </c>
      <c r="I60" s="5">
        <v>12</v>
      </c>
      <c r="J60" s="3">
        <v>167528.0748</v>
      </c>
      <c r="K60" s="12">
        <v>125551</v>
      </c>
      <c r="L60" s="5">
        <v>189597</v>
      </c>
      <c r="M60" s="3">
        <v>152278</v>
      </c>
      <c r="N60" s="15">
        <v>315148</v>
      </c>
      <c r="O60" s="5">
        <v>0</v>
      </c>
      <c r="P60" s="15">
        <v>2179</v>
      </c>
      <c r="Q60" s="16">
        <f t="shared" si="2"/>
        <v>118.32012432012432</v>
      </c>
      <c r="R60" s="17">
        <f t="shared" si="3"/>
        <v>10462.583333333334</v>
      </c>
    </row>
    <row r="61" spans="1:18" ht="12.75">
      <c r="A61" s="3" t="s">
        <v>65</v>
      </c>
      <c r="B61" s="18" t="str">
        <f t="shared" si="0"/>
        <v>CHED</v>
      </c>
      <c r="C61" s="3">
        <v>1288</v>
      </c>
      <c r="D61" s="3">
        <v>23959000</v>
      </c>
      <c r="E61" s="3">
        <v>18602</v>
      </c>
      <c r="F61" s="3">
        <v>162147900</v>
      </c>
      <c r="G61" s="3">
        <v>125891</v>
      </c>
      <c r="H61" s="7">
        <f t="shared" si="1"/>
        <v>0.6388056237587746</v>
      </c>
      <c r="I61" s="5">
        <v>13</v>
      </c>
      <c r="J61" s="3">
        <v>179563.89048</v>
      </c>
      <c r="K61" s="12">
        <v>121562</v>
      </c>
      <c r="L61" s="5">
        <v>170319</v>
      </c>
      <c r="M61" s="3">
        <v>116778</v>
      </c>
      <c r="N61" s="15">
        <v>291881</v>
      </c>
      <c r="O61" s="5">
        <v>0</v>
      </c>
      <c r="P61" s="15">
        <v>17276</v>
      </c>
      <c r="Q61" s="16">
        <f t="shared" si="2"/>
        <v>90.66614906832298</v>
      </c>
      <c r="R61" s="17">
        <f t="shared" si="3"/>
        <v>9350.923076923076</v>
      </c>
    </row>
    <row r="62" spans="1:18" ht="12.75">
      <c r="A62" s="3" t="s">
        <v>66</v>
      </c>
      <c r="B62" s="18" t="str">
        <f t="shared" si="0"/>
        <v>CHIE</v>
      </c>
      <c r="C62" s="3">
        <v>54941</v>
      </c>
      <c r="D62" s="3">
        <v>995258000</v>
      </c>
      <c r="E62" s="3">
        <v>18115</v>
      </c>
      <c r="F62" s="3">
        <v>3887730100</v>
      </c>
      <c r="G62" s="3">
        <v>70762</v>
      </c>
      <c r="H62" s="7">
        <f t="shared" si="1"/>
        <v>0.4658814036656095</v>
      </c>
      <c r="I62" s="5">
        <v>7623</v>
      </c>
      <c r="J62" s="3">
        <v>78296359.97862001</v>
      </c>
      <c r="K62" s="12">
        <v>51185902</v>
      </c>
      <c r="L62" s="5">
        <v>11092879</v>
      </c>
      <c r="M62" s="3">
        <v>9739822</v>
      </c>
      <c r="N62" s="15">
        <v>64197823</v>
      </c>
      <c r="O62" s="5">
        <v>1001339</v>
      </c>
      <c r="P62" s="15">
        <v>2269687</v>
      </c>
      <c r="Q62" s="16">
        <f t="shared" si="2"/>
        <v>177.27784350485067</v>
      </c>
      <c r="R62" s="17">
        <f t="shared" si="3"/>
        <v>6846.024006296733</v>
      </c>
    </row>
    <row r="63" spans="1:18" ht="12.75">
      <c r="A63" s="3" t="s">
        <v>67</v>
      </c>
      <c r="B63" s="18" t="str">
        <f t="shared" si="0"/>
        <v>CHIK</v>
      </c>
      <c r="C63" s="3">
        <v>971</v>
      </c>
      <c r="D63" s="3">
        <v>59877000</v>
      </c>
      <c r="E63" s="3">
        <v>61665</v>
      </c>
      <c r="F63" s="3">
        <v>3166248400</v>
      </c>
      <c r="G63" s="3">
        <v>3260812</v>
      </c>
      <c r="H63" s="7">
        <f t="shared" si="1"/>
        <v>10.686525126263415</v>
      </c>
      <c r="I63" s="5">
        <v>0</v>
      </c>
      <c r="J63" s="3">
        <v>0</v>
      </c>
      <c r="K63" s="12">
        <v>0</v>
      </c>
      <c r="L63" s="5">
        <v>8081</v>
      </c>
      <c r="M63" s="3">
        <v>3172</v>
      </c>
      <c r="N63" s="15">
        <v>8081</v>
      </c>
      <c r="O63" s="5">
        <v>0</v>
      </c>
      <c r="P63" s="15">
        <v>245904</v>
      </c>
      <c r="Q63" s="16">
        <f t="shared" si="2"/>
        <v>3.266735324407827</v>
      </c>
      <c r="R63" s="17">
        <f t="shared" si="3"/>
        <v>0</v>
      </c>
    </row>
    <row r="64" spans="1:18" ht="12.75">
      <c r="A64" s="3" t="s">
        <v>68</v>
      </c>
      <c r="B64" s="18" t="str">
        <f t="shared" si="0"/>
        <v>CLAG</v>
      </c>
      <c r="C64" s="3">
        <v>1619</v>
      </c>
      <c r="D64" s="3">
        <v>31415000</v>
      </c>
      <c r="E64" s="3">
        <v>19404</v>
      </c>
      <c r="F64" s="3">
        <v>124506500</v>
      </c>
      <c r="G64" s="3">
        <v>76903</v>
      </c>
      <c r="H64" s="7">
        <f t="shared" si="1"/>
        <v>0.5023643155334748</v>
      </c>
      <c r="I64" s="5">
        <v>254</v>
      </c>
      <c r="J64" s="3">
        <v>2231781.7016399996</v>
      </c>
      <c r="K64" s="12">
        <v>1740491</v>
      </c>
      <c r="L64" s="5">
        <v>352192</v>
      </c>
      <c r="M64" s="3">
        <v>307692</v>
      </c>
      <c r="N64" s="15">
        <v>2177730</v>
      </c>
      <c r="O64" s="5">
        <v>34049</v>
      </c>
      <c r="P64" s="15">
        <v>157248</v>
      </c>
      <c r="Q64" s="16">
        <f t="shared" si="2"/>
        <v>190.05064854848672</v>
      </c>
      <c r="R64" s="17">
        <f t="shared" si="3"/>
        <v>6986.377952755905</v>
      </c>
    </row>
    <row r="65" spans="1:18" ht="12.75">
      <c r="A65" s="3" t="s">
        <v>69</v>
      </c>
      <c r="B65" s="18" t="str">
        <f t="shared" si="0"/>
        <v>CLIN</v>
      </c>
      <c r="C65" s="3">
        <v>13965</v>
      </c>
      <c r="D65" s="3">
        <v>326064000</v>
      </c>
      <c r="E65" s="3">
        <v>23349</v>
      </c>
      <c r="F65" s="3">
        <v>1404393100</v>
      </c>
      <c r="G65" s="3">
        <v>100565</v>
      </c>
      <c r="H65" s="7">
        <f t="shared" si="1"/>
        <v>0.6286886990832707</v>
      </c>
      <c r="I65" s="5">
        <v>2011</v>
      </c>
      <c r="J65" s="3">
        <v>19382689.431299996</v>
      </c>
      <c r="K65" s="12">
        <v>10408392</v>
      </c>
      <c r="L65" s="5">
        <v>2233148</v>
      </c>
      <c r="M65" s="3">
        <v>1991079</v>
      </c>
      <c r="N65" s="15">
        <v>13548248</v>
      </c>
      <c r="O65" s="5">
        <v>203617</v>
      </c>
      <c r="P65" s="15">
        <v>651038</v>
      </c>
      <c r="Q65" s="16">
        <f t="shared" si="2"/>
        <v>142.5763694951665</v>
      </c>
      <c r="R65" s="17">
        <f t="shared" si="3"/>
        <v>5276.981103928394</v>
      </c>
    </row>
    <row r="66" spans="1:18" ht="12.75">
      <c r="A66" s="3" t="s">
        <v>70</v>
      </c>
      <c r="B66" s="18" t="str">
        <f t="shared" si="0"/>
        <v>COHT</v>
      </c>
      <c r="C66" s="3">
        <v>7169</v>
      </c>
      <c r="D66" s="3">
        <v>716627000</v>
      </c>
      <c r="E66" s="3">
        <v>99962</v>
      </c>
      <c r="F66" s="3">
        <v>2505470200</v>
      </c>
      <c r="G66" s="3">
        <v>349487</v>
      </c>
      <c r="H66" s="7">
        <f t="shared" si="1"/>
        <v>2.4472942638766213</v>
      </c>
      <c r="I66" s="5">
        <v>1431</v>
      </c>
      <c r="J66" s="3">
        <v>11786894.642872915</v>
      </c>
      <c r="K66" s="12">
        <v>1650626</v>
      </c>
      <c r="L66" s="5">
        <v>474002</v>
      </c>
      <c r="M66" s="3">
        <v>435162</v>
      </c>
      <c r="N66" s="15">
        <v>2136205</v>
      </c>
      <c r="O66" s="5">
        <v>32291</v>
      </c>
      <c r="P66" s="15">
        <v>998795</v>
      </c>
      <c r="Q66" s="16">
        <f t="shared" si="2"/>
        <v>60.700516111033615</v>
      </c>
      <c r="R66" s="17">
        <f t="shared" si="3"/>
        <v>1176.0426275331936</v>
      </c>
    </row>
    <row r="67" spans="1:18" ht="12.75">
      <c r="A67" s="3" t="s">
        <v>71</v>
      </c>
      <c r="B67" s="18" t="str">
        <f aca="true" t="shared" si="4" ref="B67:B130">CONCATENATE(LEFT(A67,3),RIGHT(A67,1))</f>
        <v>COLN</v>
      </c>
      <c r="C67" s="3">
        <v>1879</v>
      </c>
      <c r="D67" s="3">
        <v>40235000</v>
      </c>
      <c r="E67" s="3">
        <v>21413</v>
      </c>
      <c r="F67" s="3">
        <v>177434600</v>
      </c>
      <c r="G67" s="3">
        <v>94430</v>
      </c>
      <c r="H67" s="7">
        <f aca="true" t="shared" si="5" ref="H67:H130">+(E67/E$353+G67/G$353)/2</f>
        <v>0.5832005589238933</v>
      </c>
      <c r="I67" s="5">
        <v>0</v>
      </c>
      <c r="J67" s="3">
        <v>0</v>
      </c>
      <c r="K67" s="12">
        <v>0</v>
      </c>
      <c r="L67" s="5">
        <v>302363</v>
      </c>
      <c r="M67" s="3">
        <v>244112</v>
      </c>
      <c r="N67" s="15">
        <v>302363</v>
      </c>
      <c r="O67" s="5">
        <v>0</v>
      </c>
      <c r="P67" s="15">
        <v>2264</v>
      </c>
      <c r="Q67" s="16">
        <f aca="true" t="shared" si="6" ref="Q67:Q130">+M67/C67</f>
        <v>129.91591271953166</v>
      </c>
      <c r="R67" s="17">
        <f aca="true" t="shared" si="7" ref="R67:R130">IF(K67=0,0,(O67+K67)/I67)</f>
        <v>0</v>
      </c>
    </row>
    <row r="68" spans="1:18" ht="12.75">
      <c r="A68" s="3" t="s">
        <v>72</v>
      </c>
      <c r="B68" s="18" t="str">
        <f t="shared" si="4"/>
        <v>COND</v>
      </c>
      <c r="C68" s="3">
        <v>17450</v>
      </c>
      <c r="D68" s="3">
        <v>2351789000</v>
      </c>
      <c r="E68" s="3">
        <v>134773</v>
      </c>
      <c r="F68" s="3">
        <v>5775460600</v>
      </c>
      <c r="G68" s="3">
        <v>330972</v>
      </c>
      <c r="H68" s="7">
        <f t="shared" si="5"/>
        <v>2.8769864627641413</v>
      </c>
      <c r="I68" s="5">
        <v>1810</v>
      </c>
      <c r="J68" s="3">
        <v>14880065.931155697</v>
      </c>
      <c r="K68" s="12">
        <v>1988323</v>
      </c>
      <c r="L68" s="5">
        <v>1626015</v>
      </c>
      <c r="M68" s="3">
        <v>981239</v>
      </c>
      <c r="N68" s="15">
        <v>3685833</v>
      </c>
      <c r="O68" s="5">
        <v>38897</v>
      </c>
      <c r="P68" s="15">
        <v>453501</v>
      </c>
      <c r="Q68" s="16">
        <f t="shared" si="6"/>
        <v>56.23146131805158</v>
      </c>
      <c r="R68" s="17">
        <f t="shared" si="7"/>
        <v>1120.011049723757</v>
      </c>
    </row>
    <row r="69" spans="1:18" ht="12.75">
      <c r="A69" s="3" t="s">
        <v>73</v>
      </c>
      <c r="B69" s="18" t="str">
        <f t="shared" si="4"/>
        <v>CONY</v>
      </c>
      <c r="C69" s="3">
        <v>1896</v>
      </c>
      <c r="D69" s="3">
        <v>67829000</v>
      </c>
      <c r="E69" s="3">
        <v>35775</v>
      </c>
      <c r="F69" s="3">
        <v>278245800</v>
      </c>
      <c r="G69" s="3">
        <v>146754</v>
      </c>
      <c r="H69" s="7">
        <f t="shared" si="5"/>
        <v>0.9411779117823686</v>
      </c>
      <c r="I69" s="5">
        <v>149</v>
      </c>
      <c r="J69" s="3">
        <v>1249385.60142</v>
      </c>
      <c r="K69" s="12">
        <v>589390</v>
      </c>
      <c r="L69" s="5">
        <v>182148</v>
      </c>
      <c r="M69" s="3">
        <v>151164</v>
      </c>
      <c r="N69" s="15">
        <v>983319</v>
      </c>
      <c r="O69" s="5">
        <v>11530</v>
      </c>
      <c r="P69" s="15">
        <v>110618</v>
      </c>
      <c r="Q69" s="16">
        <f t="shared" si="6"/>
        <v>79.72784810126582</v>
      </c>
      <c r="R69" s="17">
        <f t="shared" si="7"/>
        <v>4033.020134228188</v>
      </c>
    </row>
    <row r="70" spans="1:18" ht="12.75">
      <c r="A70" s="3" t="s">
        <v>74</v>
      </c>
      <c r="B70" s="18" t="str">
        <f t="shared" si="4"/>
        <v>CUMN</v>
      </c>
      <c r="C70" s="3">
        <v>964</v>
      </c>
      <c r="D70" s="3">
        <v>23615000</v>
      </c>
      <c r="E70" s="3">
        <v>24497</v>
      </c>
      <c r="F70" s="3">
        <v>138599600</v>
      </c>
      <c r="G70" s="3">
        <v>143776</v>
      </c>
      <c r="H70" s="7">
        <f t="shared" si="5"/>
        <v>0.7749163492205591</v>
      </c>
      <c r="I70" s="5">
        <v>15</v>
      </c>
      <c r="J70" s="3">
        <v>203635.52184</v>
      </c>
      <c r="K70" s="12">
        <v>66390</v>
      </c>
      <c r="L70" s="5">
        <v>126114</v>
      </c>
      <c r="M70" s="3">
        <v>70560</v>
      </c>
      <c r="N70" s="15">
        <v>192504</v>
      </c>
      <c r="O70" s="5">
        <v>0</v>
      </c>
      <c r="P70" s="15">
        <v>1367</v>
      </c>
      <c r="Q70" s="16">
        <f t="shared" si="6"/>
        <v>73.19502074688796</v>
      </c>
      <c r="R70" s="17">
        <f t="shared" si="7"/>
        <v>4426</v>
      </c>
    </row>
    <row r="71" spans="1:18" ht="12.75">
      <c r="A71" s="3" t="s">
        <v>75</v>
      </c>
      <c r="B71" s="18" t="str">
        <f t="shared" si="4"/>
        <v>DALN</v>
      </c>
      <c r="C71" s="3">
        <v>6593</v>
      </c>
      <c r="D71" s="3">
        <v>187480000</v>
      </c>
      <c r="E71" s="3">
        <v>28436</v>
      </c>
      <c r="F71" s="3">
        <v>676367500</v>
      </c>
      <c r="G71" s="3">
        <v>102589</v>
      </c>
      <c r="H71" s="7">
        <f t="shared" si="5"/>
        <v>0.705733310363081</v>
      </c>
      <c r="I71" s="5">
        <v>21</v>
      </c>
      <c r="J71" s="3">
        <v>275850.41592</v>
      </c>
      <c r="K71" s="12">
        <v>205657</v>
      </c>
      <c r="L71" s="5">
        <v>1048340</v>
      </c>
      <c r="M71" s="3">
        <v>962329</v>
      </c>
      <c r="N71" s="15">
        <v>1253997</v>
      </c>
      <c r="O71" s="5">
        <v>0</v>
      </c>
      <c r="P71" s="15">
        <v>34439</v>
      </c>
      <c r="Q71" s="16">
        <f t="shared" si="6"/>
        <v>145.9622326710147</v>
      </c>
      <c r="R71" s="17">
        <f t="shared" si="7"/>
        <v>9793.190476190477</v>
      </c>
    </row>
    <row r="72" spans="1:18" ht="12.75">
      <c r="A72" s="3" t="s">
        <v>76</v>
      </c>
      <c r="B72" s="18" t="str">
        <f t="shared" si="4"/>
        <v>DANS</v>
      </c>
      <c r="C72" s="3">
        <v>26762</v>
      </c>
      <c r="D72" s="3">
        <v>870844000</v>
      </c>
      <c r="E72" s="3">
        <v>32540</v>
      </c>
      <c r="F72" s="3">
        <v>4806723100</v>
      </c>
      <c r="G72" s="3">
        <v>179610</v>
      </c>
      <c r="H72" s="7">
        <f t="shared" si="5"/>
        <v>0.995073570572307</v>
      </c>
      <c r="I72" s="5">
        <v>3688</v>
      </c>
      <c r="J72" s="3">
        <v>31223555.451959997</v>
      </c>
      <c r="K72" s="12">
        <v>4246217</v>
      </c>
      <c r="L72" s="5">
        <v>2777935</v>
      </c>
      <c r="M72" s="3">
        <v>2409018</v>
      </c>
      <c r="N72" s="15">
        <v>7061098</v>
      </c>
      <c r="O72" s="5">
        <v>83068</v>
      </c>
      <c r="P72" s="15">
        <v>1057089</v>
      </c>
      <c r="Q72" s="16">
        <f t="shared" si="6"/>
        <v>90.01636648979897</v>
      </c>
      <c r="R72" s="17">
        <f t="shared" si="7"/>
        <v>1173.884219088937</v>
      </c>
    </row>
    <row r="73" spans="1:18" ht="12.75">
      <c r="A73" s="3" t="s">
        <v>77</v>
      </c>
      <c r="B73" s="18" t="str">
        <f t="shared" si="4"/>
        <v>DARH</v>
      </c>
      <c r="C73" s="3">
        <v>33899</v>
      </c>
      <c r="D73" s="3">
        <v>988404000</v>
      </c>
      <c r="E73" s="3">
        <v>29157</v>
      </c>
      <c r="F73" s="3">
        <v>6349618800</v>
      </c>
      <c r="G73" s="3">
        <v>187310</v>
      </c>
      <c r="H73" s="7">
        <f t="shared" si="5"/>
        <v>0.9710970612208805</v>
      </c>
      <c r="I73" s="5">
        <v>3911</v>
      </c>
      <c r="J73" s="3">
        <v>33815804.73588</v>
      </c>
      <c r="K73" s="12">
        <v>8935606</v>
      </c>
      <c r="L73" s="5">
        <v>2936426</v>
      </c>
      <c r="M73" s="3">
        <v>2132179</v>
      </c>
      <c r="N73" s="15">
        <v>11901569</v>
      </c>
      <c r="O73" s="5">
        <v>174805</v>
      </c>
      <c r="P73" s="15">
        <v>728066</v>
      </c>
      <c r="Q73" s="16">
        <f t="shared" si="6"/>
        <v>62.89799109118263</v>
      </c>
      <c r="R73" s="17">
        <f t="shared" si="7"/>
        <v>2329.432625926873</v>
      </c>
    </row>
    <row r="74" spans="1:18" ht="12.75">
      <c r="A74" s="3" t="s">
        <v>78</v>
      </c>
      <c r="B74" s="18" t="str">
        <f t="shared" si="4"/>
        <v>DEDM</v>
      </c>
      <c r="C74" s="3">
        <v>24630</v>
      </c>
      <c r="D74" s="3">
        <v>988727000</v>
      </c>
      <c r="E74" s="3">
        <v>40143</v>
      </c>
      <c r="F74" s="3">
        <v>4544587000</v>
      </c>
      <c r="G74" s="3">
        <v>184514</v>
      </c>
      <c r="H74" s="7">
        <f t="shared" si="5"/>
        <v>1.1158862169222838</v>
      </c>
      <c r="I74" s="5">
        <v>2786</v>
      </c>
      <c r="J74" s="3">
        <v>25207774.047433194</v>
      </c>
      <c r="K74" s="12">
        <v>3631768</v>
      </c>
      <c r="L74" s="5">
        <v>3018977</v>
      </c>
      <c r="M74" s="3">
        <v>2765940</v>
      </c>
      <c r="N74" s="15">
        <v>6712353</v>
      </c>
      <c r="O74" s="5">
        <v>71047</v>
      </c>
      <c r="P74" s="15">
        <v>2414199</v>
      </c>
      <c r="Q74" s="16">
        <f t="shared" si="6"/>
        <v>112.29963459196102</v>
      </c>
      <c r="R74" s="17">
        <f t="shared" si="7"/>
        <v>1329.0793251974158</v>
      </c>
    </row>
    <row r="75" spans="1:18" ht="12.75">
      <c r="A75" s="3" t="s">
        <v>79</v>
      </c>
      <c r="B75" s="18" t="str">
        <f t="shared" si="4"/>
        <v>DEED</v>
      </c>
      <c r="C75" s="3">
        <v>4694</v>
      </c>
      <c r="D75" s="3">
        <v>183889000</v>
      </c>
      <c r="E75" s="3">
        <v>39175</v>
      </c>
      <c r="F75" s="3">
        <v>734344200</v>
      </c>
      <c r="G75" s="3">
        <v>156443</v>
      </c>
      <c r="H75" s="7">
        <f t="shared" si="5"/>
        <v>1.0177936050620455</v>
      </c>
      <c r="I75" s="5">
        <v>398</v>
      </c>
      <c r="J75" s="3">
        <v>3310478.6745599997</v>
      </c>
      <c r="K75" s="12">
        <v>1021111</v>
      </c>
      <c r="L75" s="5">
        <v>509943</v>
      </c>
      <c r="M75" s="3">
        <v>406247</v>
      </c>
      <c r="N75" s="15">
        <v>2047709</v>
      </c>
      <c r="O75" s="5">
        <v>19976</v>
      </c>
      <c r="P75" s="15">
        <v>156872</v>
      </c>
      <c r="Q75" s="16">
        <f t="shared" si="6"/>
        <v>86.54601619088197</v>
      </c>
      <c r="R75" s="17">
        <f t="shared" si="7"/>
        <v>2615.7964824120604</v>
      </c>
    </row>
    <row r="76" spans="1:18" ht="12.75">
      <c r="A76" s="3" t="s">
        <v>80</v>
      </c>
      <c r="B76" s="18" t="str">
        <f t="shared" si="4"/>
        <v>DENS</v>
      </c>
      <c r="C76" s="3">
        <v>15349</v>
      </c>
      <c r="D76" s="3">
        <v>409606000</v>
      </c>
      <c r="E76" s="3">
        <v>26686</v>
      </c>
      <c r="F76" s="3">
        <v>7310992000</v>
      </c>
      <c r="G76" s="3">
        <v>476317</v>
      </c>
      <c r="H76" s="7">
        <f t="shared" si="5"/>
        <v>1.8075638609318416</v>
      </c>
      <c r="I76" s="5">
        <v>0</v>
      </c>
      <c r="J76" s="3">
        <v>0</v>
      </c>
      <c r="K76" s="12">
        <v>0</v>
      </c>
      <c r="L76" s="5">
        <v>713445</v>
      </c>
      <c r="M76" s="3">
        <v>460638</v>
      </c>
      <c r="N76" s="15">
        <v>713445</v>
      </c>
      <c r="O76" s="5">
        <v>0</v>
      </c>
      <c r="P76" s="15">
        <v>694588</v>
      </c>
      <c r="Q76" s="16">
        <f t="shared" si="6"/>
        <v>30.01094533845853</v>
      </c>
      <c r="R76" s="17">
        <f t="shared" si="7"/>
        <v>0</v>
      </c>
    </row>
    <row r="77" spans="1:18" ht="12.75">
      <c r="A77" s="3" t="s">
        <v>81</v>
      </c>
      <c r="B77" s="18" t="str">
        <f t="shared" si="4"/>
        <v>DIGN</v>
      </c>
      <c r="C77" s="3">
        <v>6724</v>
      </c>
      <c r="D77" s="3">
        <v>188531000</v>
      </c>
      <c r="E77" s="3">
        <v>28039</v>
      </c>
      <c r="F77" s="3">
        <v>1011730400</v>
      </c>
      <c r="G77" s="3">
        <v>150466</v>
      </c>
      <c r="H77" s="7">
        <f t="shared" si="5"/>
        <v>0.8444748829848809</v>
      </c>
      <c r="I77" s="5">
        <v>0</v>
      </c>
      <c r="J77" s="3">
        <v>0</v>
      </c>
      <c r="K77" s="12">
        <v>0</v>
      </c>
      <c r="L77" s="5">
        <v>752973</v>
      </c>
      <c r="M77" s="3">
        <v>654018</v>
      </c>
      <c r="N77" s="15">
        <v>752973</v>
      </c>
      <c r="O77" s="5">
        <v>0</v>
      </c>
      <c r="P77" s="15">
        <v>113384</v>
      </c>
      <c r="Q77" s="16">
        <f t="shared" si="6"/>
        <v>97.26621058893515</v>
      </c>
      <c r="R77" s="17">
        <f t="shared" si="7"/>
        <v>0</v>
      </c>
    </row>
    <row r="78" spans="1:18" ht="12.75">
      <c r="A78" s="3" t="s">
        <v>82</v>
      </c>
      <c r="B78" s="18" t="str">
        <f t="shared" si="4"/>
        <v>DOUS</v>
      </c>
      <c r="C78" s="3">
        <v>7955</v>
      </c>
      <c r="D78" s="3">
        <v>246776000</v>
      </c>
      <c r="E78" s="3">
        <v>31021</v>
      </c>
      <c r="F78" s="3">
        <v>1127662400</v>
      </c>
      <c r="G78" s="3">
        <v>141755</v>
      </c>
      <c r="H78" s="7">
        <f t="shared" si="5"/>
        <v>0.8598122244995137</v>
      </c>
      <c r="I78" s="5">
        <v>1634</v>
      </c>
      <c r="J78" s="3">
        <v>13727725.332659999</v>
      </c>
      <c r="K78" s="12">
        <v>8196565</v>
      </c>
      <c r="L78" s="5">
        <v>892313</v>
      </c>
      <c r="M78" s="3">
        <v>617250</v>
      </c>
      <c r="N78" s="15">
        <v>9658184</v>
      </c>
      <c r="O78" s="5">
        <v>160348</v>
      </c>
      <c r="P78" s="15">
        <v>242655</v>
      </c>
      <c r="Q78" s="16">
        <f t="shared" si="6"/>
        <v>77.59270898805782</v>
      </c>
      <c r="R78" s="17">
        <f t="shared" si="7"/>
        <v>5114.389840881273</v>
      </c>
    </row>
    <row r="79" spans="1:18" ht="12.75">
      <c r="A79" s="3" t="s">
        <v>83</v>
      </c>
      <c r="B79" s="18" t="str">
        <f t="shared" si="4"/>
        <v>DOVR</v>
      </c>
      <c r="C79" s="3">
        <v>5644</v>
      </c>
      <c r="D79" s="3">
        <v>1363795000</v>
      </c>
      <c r="E79" s="3">
        <v>241636</v>
      </c>
      <c r="F79" s="3">
        <v>2503189600</v>
      </c>
      <c r="G79" s="3">
        <v>443513</v>
      </c>
      <c r="H79" s="7">
        <f t="shared" si="5"/>
        <v>4.706483254129922</v>
      </c>
      <c r="I79" s="5">
        <v>579</v>
      </c>
      <c r="J79" s="3">
        <v>4717531.572557041</v>
      </c>
      <c r="K79" s="12">
        <v>598324</v>
      </c>
      <c r="L79" s="5">
        <v>240853</v>
      </c>
      <c r="M79" s="3">
        <v>162705</v>
      </c>
      <c r="N79" s="15">
        <v>841364</v>
      </c>
      <c r="O79" s="5">
        <v>11705</v>
      </c>
      <c r="P79" s="15">
        <v>272954</v>
      </c>
      <c r="Q79" s="16">
        <f t="shared" si="6"/>
        <v>28.827958894401135</v>
      </c>
      <c r="R79" s="17">
        <f t="shared" si="7"/>
        <v>1053.5906735751296</v>
      </c>
    </row>
    <row r="80" spans="1:18" ht="12.75">
      <c r="A80" s="3" t="s">
        <v>84</v>
      </c>
      <c r="B80" s="18" t="str">
        <f t="shared" si="4"/>
        <v>DRAT</v>
      </c>
      <c r="C80" s="3">
        <v>29501</v>
      </c>
      <c r="D80" s="3">
        <v>830224000</v>
      </c>
      <c r="E80" s="3">
        <v>28142</v>
      </c>
      <c r="F80" s="3">
        <v>3486807900</v>
      </c>
      <c r="G80" s="3">
        <v>118193</v>
      </c>
      <c r="H80" s="7">
        <f t="shared" si="5"/>
        <v>0.7486560365616508</v>
      </c>
      <c r="I80" s="5">
        <v>4099</v>
      </c>
      <c r="J80" s="3">
        <v>34827941.44446</v>
      </c>
      <c r="K80" s="12">
        <v>17619480</v>
      </c>
      <c r="L80" s="5">
        <v>3380175</v>
      </c>
      <c r="M80" s="3">
        <v>2963502</v>
      </c>
      <c r="N80" s="15">
        <v>21233299</v>
      </c>
      <c r="O80" s="5">
        <v>344686</v>
      </c>
      <c r="P80" s="15">
        <v>826026</v>
      </c>
      <c r="Q80" s="16">
        <f t="shared" si="6"/>
        <v>100.45428968509542</v>
      </c>
      <c r="R80" s="17">
        <f t="shared" si="7"/>
        <v>4382.572822639669</v>
      </c>
    </row>
    <row r="81" spans="1:18" ht="12.75">
      <c r="A81" s="3" t="s">
        <v>85</v>
      </c>
      <c r="B81" s="18" t="str">
        <f t="shared" si="4"/>
        <v>DUDY</v>
      </c>
      <c r="C81" s="3">
        <v>11073</v>
      </c>
      <c r="D81" s="3">
        <v>277511000</v>
      </c>
      <c r="E81" s="3">
        <v>25062</v>
      </c>
      <c r="F81" s="3">
        <v>1131289600</v>
      </c>
      <c r="G81" s="3">
        <v>102166</v>
      </c>
      <c r="H81" s="7">
        <f t="shared" si="5"/>
        <v>0.6574034972928443</v>
      </c>
      <c r="I81" s="5">
        <v>0</v>
      </c>
      <c r="J81" s="3">
        <v>0</v>
      </c>
      <c r="K81" s="12">
        <v>0</v>
      </c>
      <c r="L81" s="5">
        <v>1663122</v>
      </c>
      <c r="M81" s="3">
        <v>1511226</v>
      </c>
      <c r="N81" s="15">
        <v>1663122</v>
      </c>
      <c r="O81" s="5">
        <v>0</v>
      </c>
      <c r="P81" s="15">
        <v>25259</v>
      </c>
      <c r="Q81" s="16">
        <f t="shared" si="6"/>
        <v>136.47846112164726</v>
      </c>
      <c r="R81" s="17">
        <f t="shared" si="7"/>
        <v>0</v>
      </c>
    </row>
    <row r="82" spans="1:18" ht="12.75">
      <c r="A82" s="3" t="s">
        <v>86</v>
      </c>
      <c r="B82" s="18" t="str">
        <f t="shared" si="4"/>
        <v>DUNE</v>
      </c>
      <c r="C82" s="3">
        <v>3323</v>
      </c>
      <c r="D82" s="3">
        <v>143967000</v>
      </c>
      <c r="E82" s="3">
        <v>43324</v>
      </c>
      <c r="F82" s="3">
        <v>558165300</v>
      </c>
      <c r="G82" s="3">
        <v>167970</v>
      </c>
      <c r="H82" s="7">
        <f t="shared" si="5"/>
        <v>1.1103939881090892</v>
      </c>
      <c r="I82" s="5">
        <v>1</v>
      </c>
      <c r="J82" s="3">
        <v>12035.81568</v>
      </c>
      <c r="K82" s="12">
        <v>4358</v>
      </c>
      <c r="L82" s="5">
        <v>229266</v>
      </c>
      <c r="M82" s="3">
        <v>208034</v>
      </c>
      <c r="N82" s="15">
        <v>233624</v>
      </c>
      <c r="O82" s="5">
        <v>0</v>
      </c>
      <c r="P82" s="15">
        <v>2651</v>
      </c>
      <c r="Q82" s="16">
        <f t="shared" si="6"/>
        <v>62.604273247065905</v>
      </c>
      <c r="R82" s="17">
        <f t="shared" si="7"/>
        <v>4358</v>
      </c>
    </row>
    <row r="83" spans="1:18" ht="12.75">
      <c r="A83" s="3" t="s">
        <v>87</v>
      </c>
      <c r="B83" s="18" t="str">
        <f t="shared" si="4"/>
        <v>DUXY</v>
      </c>
      <c r="C83" s="3">
        <v>14496</v>
      </c>
      <c r="D83" s="3">
        <v>1034945000</v>
      </c>
      <c r="E83" s="3">
        <v>71395</v>
      </c>
      <c r="F83" s="3">
        <v>4026592800</v>
      </c>
      <c r="G83" s="3">
        <v>277773</v>
      </c>
      <c r="H83" s="7">
        <f t="shared" si="5"/>
        <v>1.8327764005794065</v>
      </c>
      <c r="I83" s="5">
        <v>3214</v>
      </c>
      <c r="J83" s="3">
        <v>26964189.833086807</v>
      </c>
      <c r="K83" s="12">
        <v>4364460</v>
      </c>
      <c r="L83" s="5">
        <v>965832</v>
      </c>
      <c r="M83" s="3">
        <v>749739</v>
      </c>
      <c r="N83" s="15">
        <v>5341704</v>
      </c>
      <c r="O83" s="5">
        <v>85381</v>
      </c>
      <c r="P83" s="15">
        <v>252712</v>
      </c>
      <c r="Q83" s="16">
        <f t="shared" si="6"/>
        <v>51.72040562913907</v>
      </c>
      <c r="R83" s="17">
        <f t="shared" si="7"/>
        <v>1384.5180460485376</v>
      </c>
    </row>
    <row r="84" spans="1:18" ht="12.75">
      <c r="A84" s="3" t="s">
        <v>88</v>
      </c>
      <c r="B84" s="18" t="str">
        <f t="shared" si="4"/>
        <v>EASR</v>
      </c>
      <c r="C84" s="3">
        <v>13996</v>
      </c>
      <c r="D84" s="3">
        <v>369973000</v>
      </c>
      <c r="E84" s="3">
        <v>26434</v>
      </c>
      <c r="F84" s="3">
        <v>1845073900</v>
      </c>
      <c r="G84" s="3">
        <v>131829</v>
      </c>
      <c r="H84" s="7">
        <f t="shared" si="5"/>
        <v>0.7659279711283453</v>
      </c>
      <c r="I84" s="5">
        <v>2286</v>
      </c>
      <c r="J84" s="3">
        <v>19438423.617059994</v>
      </c>
      <c r="K84" s="12">
        <v>10054475</v>
      </c>
      <c r="L84" s="5">
        <v>1402905</v>
      </c>
      <c r="M84" s="3">
        <v>1266059</v>
      </c>
      <c r="N84" s="15">
        <v>11498008</v>
      </c>
      <c r="O84" s="5">
        <v>196694</v>
      </c>
      <c r="P84" s="15">
        <v>260576</v>
      </c>
      <c r="Q84" s="16">
        <f t="shared" si="6"/>
        <v>90.45863103743928</v>
      </c>
      <c r="R84" s="17">
        <f t="shared" si="7"/>
        <v>4484.325896762904</v>
      </c>
    </row>
    <row r="85" spans="1:18" ht="12.75">
      <c r="A85" s="3" t="s">
        <v>89</v>
      </c>
      <c r="B85" s="18" t="str">
        <f t="shared" si="4"/>
        <v>EASD</v>
      </c>
      <c r="C85" s="3">
        <v>2057</v>
      </c>
      <c r="D85" s="3">
        <v>61300000</v>
      </c>
      <c r="E85" s="3">
        <v>29801</v>
      </c>
      <c r="F85" s="3">
        <v>265851500</v>
      </c>
      <c r="G85" s="3">
        <v>129242</v>
      </c>
      <c r="H85" s="7">
        <f t="shared" si="5"/>
        <v>0.8050894649886666</v>
      </c>
      <c r="I85" s="5">
        <v>5</v>
      </c>
      <c r="J85" s="3">
        <v>60179.0784</v>
      </c>
      <c r="K85" s="12">
        <v>60179.0784</v>
      </c>
      <c r="L85" s="5">
        <v>261041</v>
      </c>
      <c r="M85" s="3">
        <v>245303</v>
      </c>
      <c r="N85" s="15">
        <v>321220</v>
      </c>
      <c r="O85" s="5">
        <v>0</v>
      </c>
      <c r="P85" s="15">
        <v>25174</v>
      </c>
      <c r="Q85" s="16">
        <f t="shared" si="6"/>
        <v>119.25279533300923</v>
      </c>
      <c r="R85" s="17">
        <f t="shared" si="7"/>
        <v>12035.81568</v>
      </c>
    </row>
    <row r="86" spans="1:18" ht="12.75">
      <c r="A86" s="3" t="s">
        <v>90</v>
      </c>
      <c r="B86" s="18" t="str">
        <f t="shared" si="4"/>
        <v>EASW</v>
      </c>
      <c r="C86" s="3">
        <v>15332</v>
      </c>
      <c r="D86" s="3">
        <v>519303000</v>
      </c>
      <c r="E86" s="3">
        <v>33871</v>
      </c>
      <c r="F86" s="3">
        <v>2015153300</v>
      </c>
      <c r="G86" s="3">
        <v>131434</v>
      </c>
      <c r="H86" s="7">
        <f t="shared" si="5"/>
        <v>0.8684568766945711</v>
      </c>
      <c r="I86" s="5">
        <v>2800</v>
      </c>
      <c r="J86" s="3">
        <v>23669359.72518</v>
      </c>
      <c r="K86" s="12">
        <v>8675518</v>
      </c>
      <c r="L86" s="5">
        <v>1382296</v>
      </c>
      <c r="M86" s="3">
        <v>1224304</v>
      </c>
      <c r="N86" s="15">
        <v>10082000</v>
      </c>
      <c r="O86" s="5">
        <v>169717</v>
      </c>
      <c r="P86" s="15">
        <v>235860</v>
      </c>
      <c r="Q86" s="16">
        <f t="shared" si="6"/>
        <v>79.85285677015392</v>
      </c>
      <c r="R86" s="17">
        <f t="shared" si="7"/>
        <v>3159.0125</v>
      </c>
    </row>
    <row r="87" spans="1:18" ht="12.75">
      <c r="A87" s="3" t="s">
        <v>91</v>
      </c>
      <c r="B87" s="18" t="str">
        <f t="shared" si="4"/>
        <v>EASM</v>
      </c>
      <c r="C87" s="3">
        <v>5438</v>
      </c>
      <c r="D87" s="3">
        <v>144483000</v>
      </c>
      <c r="E87" s="3">
        <v>26569</v>
      </c>
      <c r="F87" s="3">
        <v>3256807800</v>
      </c>
      <c r="G87" s="3">
        <v>598898</v>
      </c>
      <c r="H87" s="7">
        <f t="shared" si="5"/>
        <v>2.1753324021540617</v>
      </c>
      <c r="I87" s="5">
        <v>236</v>
      </c>
      <c r="J87" s="3">
        <v>2017979.06784</v>
      </c>
      <c r="K87" s="12">
        <v>314229</v>
      </c>
      <c r="L87" s="5">
        <v>181688</v>
      </c>
      <c r="M87" s="3">
        <v>126013</v>
      </c>
      <c r="N87" s="15">
        <v>495917</v>
      </c>
      <c r="O87" s="5">
        <v>6147</v>
      </c>
      <c r="P87" s="15">
        <v>446793</v>
      </c>
      <c r="Q87" s="16">
        <f t="shared" si="6"/>
        <v>23.172673777123943</v>
      </c>
      <c r="R87" s="17">
        <f t="shared" si="7"/>
        <v>1357.5254237288136</v>
      </c>
    </row>
    <row r="88" spans="1:18" ht="12.75">
      <c r="A88" s="3" t="s">
        <v>92</v>
      </c>
      <c r="B88" s="18" t="str">
        <f t="shared" si="4"/>
        <v>EASN</v>
      </c>
      <c r="C88" s="3">
        <v>16195</v>
      </c>
      <c r="D88" s="3">
        <v>383116000</v>
      </c>
      <c r="E88" s="3">
        <v>23656</v>
      </c>
      <c r="F88" s="3">
        <v>1506522200</v>
      </c>
      <c r="G88" s="3">
        <v>93024</v>
      </c>
      <c r="H88" s="7">
        <f t="shared" si="5"/>
        <v>0.6102452858295148</v>
      </c>
      <c r="I88" s="5">
        <v>1811</v>
      </c>
      <c r="J88" s="3">
        <v>16500250.305240002</v>
      </c>
      <c r="K88" s="12">
        <v>7528257</v>
      </c>
      <c r="L88" s="5">
        <v>2689792</v>
      </c>
      <c r="M88" s="3">
        <v>2377410</v>
      </c>
      <c r="N88" s="15">
        <v>10759788</v>
      </c>
      <c r="O88" s="5">
        <v>147274</v>
      </c>
      <c r="P88" s="15">
        <v>1894323</v>
      </c>
      <c r="Q88" s="16">
        <f t="shared" si="6"/>
        <v>146.79901204075333</v>
      </c>
      <c r="R88" s="17">
        <f t="shared" si="7"/>
        <v>4238.283268912203</v>
      </c>
    </row>
    <row r="89" spans="1:18" ht="12.75">
      <c r="A89" s="3" t="s">
        <v>93</v>
      </c>
      <c r="B89" s="18" t="str">
        <f t="shared" si="4"/>
        <v>EASN</v>
      </c>
      <c r="C89" s="3">
        <v>23209</v>
      </c>
      <c r="D89" s="3">
        <v>908776000</v>
      </c>
      <c r="E89" s="3">
        <v>39156</v>
      </c>
      <c r="F89" s="3">
        <v>3525933800</v>
      </c>
      <c r="G89" s="3">
        <v>151921</v>
      </c>
      <c r="H89" s="7">
        <f t="shared" si="5"/>
        <v>1.003901487358358</v>
      </c>
      <c r="I89" s="5">
        <v>3803</v>
      </c>
      <c r="J89" s="3">
        <v>31588230.077280004</v>
      </c>
      <c r="K89" s="12">
        <v>9143450</v>
      </c>
      <c r="L89" s="5">
        <v>2200433</v>
      </c>
      <c r="M89" s="3">
        <v>1852233</v>
      </c>
      <c r="N89" s="15">
        <v>11366413</v>
      </c>
      <c r="O89" s="5">
        <v>178871</v>
      </c>
      <c r="P89" s="15">
        <v>643901</v>
      </c>
      <c r="Q89" s="16">
        <f t="shared" si="6"/>
        <v>79.80666982636046</v>
      </c>
      <c r="R89" s="17">
        <f t="shared" si="7"/>
        <v>2451.307125953195</v>
      </c>
    </row>
    <row r="90" spans="1:18" ht="12.75">
      <c r="A90" s="3" t="s">
        <v>94</v>
      </c>
      <c r="B90" s="18" t="str">
        <f t="shared" si="4"/>
        <v>EDGN</v>
      </c>
      <c r="C90" s="3">
        <v>3932</v>
      </c>
      <c r="D90" s="3">
        <v>178114000</v>
      </c>
      <c r="E90" s="3">
        <v>45299</v>
      </c>
      <c r="F90" s="3">
        <v>7558924400</v>
      </c>
      <c r="G90" s="3">
        <v>1922412</v>
      </c>
      <c r="H90" s="7">
        <f t="shared" si="5"/>
        <v>6.424983760489731</v>
      </c>
      <c r="I90" s="5">
        <v>388</v>
      </c>
      <c r="J90" s="3">
        <v>3164477.4653399996</v>
      </c>
      <c r="K90" s="12">
        <v>420431</v>
      </c>
      <c r="L90" s="5">
        <v>1171014</v>
      </c>
      <c r="M90" s="3">
        <v>56341</v>
      </c>
      <c r="N90" s="15">
        <v>1846988</v>
      </c>
      <c r="O90" s="5">
        <v>8225</v>
      </c>
      <c r="P90" s="15">
        <v>1466337</v>
      </c>
      <c r="Q90" s="16">
        <f t="shared" si="6"/>
        <v>14.32884028484232</v>
      </c>
      <c r="R90" s="17">
        <f t="shared" si="7"/>
        <v>1104.7835051546392</v>
      </c>
    </row>
    <row r="91" spans="1:18" ht="12.75">
      <c r="A91" s="3" t="s">
        <v>95</v>
      </c>
      <c r="B91" s="18" t="str">
        <f t="shared" si="4"/>
        <v>EGRT</v>
      </c>
      <c r="C91" s="3">
        <v>1351</v>
      </c>
      <c r="D91" s="3">
        <v>33165000</v>
      </c>
      <c r="E91" s="3">
        <v>24548</v>
      </c>
      <c r="F91" s="3">
        <v>528805900</v>
      </c>
      <c r="G91" s="3">
        <v>391418</v>
      </c>
      <c r="H91" s="7">
        <f t="shared" si="5"/>
        <v>1.5219016796984097</v>
      </c>
      <c r="I91" s="5">
        <v>0</v>
      </c>
      <c r="J91" s="3">
        <v>0</v>
      </c>
      <c r="K91" s="12">
        <v>0</v>
      </c>
      <c r="L91" s="5">
        <v>236253</v>
      </c>
      <c r="M91" s="3">
        <v>53367</v>
      </c>
      <c r="N91" s="15">
        <v>236253</v>
      </c>
      <c r="O91" s="5">
        <v>0</v>
      </c>
      <c r="P91" s="15">
        <v>1473</v>
      </c>
      <c r="Q91" s="16">
        <f t="shared" si="6"/>
        <v>39.50185048112509</v>
      </c>
      <c r="R91" s="17">
        <f t="shared" si="7"/>
        <v>0</v>
      </c>
    </row>
    <row r="92" spans="1:18" ht="12.75">
      <c r="A92" s="3" t="s">
        <v>96</v>
      </c>
      <c r="B92" s="18" t="str">
        <f t="shared" si="4"/>
        <v>ERVG</v>
      </c>
      <c r="C92" s="3">
        <v>1552</v>
      </c>
      <c r="D92" s="3">
        <v>28399000</v>
      </c>
      <c r="E92" s="3">
        <v>18298</v>
      </c>
      <c r="F92" s="3">
        <v>608788000</v>
      </c>
      <c r="G92" s="3">
        <v>392260</v>
      </c>
      <c r="H92" s="7">
        <f t="shared" si="5"/>
        <v>1.4372741733771506</v>
      </c>
      <c r="I92" s="5">
        <v>279</v>
      </c>
      <c r="J92" s="3">
        <v>2428316.42514</v>
      </c>
      <c r="K92" s="12">
        <v>406463</v>
      </c>
      <c r="L92" s="5">
        <v>135368</v>
      </c>
      <c r="M92" s="3">
        <v>56849</v>
      </c>
      <c r="N92" s="15">
        <v>600418</v>
      </c>
      <c r="O92" s="5">
        <v>7952</v>
      </c>
      <c r="P92" s="15">
        <v>537022</v>
      </c>
      <c r="Q92" s="16">
        <f t="shared" si="6"/>
        <v>36.62951030927835</v>
      </c>
      <c r="R92" s="17">
        <f t="shared" si="7"/>
        <v>1485.358422939068</v>
      </c>
    </row>
    <row r="93" spans="1:18" ht="12.75">
      <c r="A93" s="3" t="s">
        <v>97</v>
      </c>
      <c r="B93" s="18" t="str">
        <f t="shared" si="4"/>
        <v>ESSX</v>
      </c>
      <c r="C93" s="3">
        <v>3333</v>
      </c>
      <c r="D93" s="3">
        <v>159709000</v>
      </c>
      <c r="E93" s="3">
        <v>47917</v>
      </c>
      <c r="F93" s="3">
        <v>881208600</v>
      </c>
      <c r="G93" s="3">
        <v>264389</v>
      </c>
      <c r="H93" s="7">
        <f t="shared" si="5"/>
        <v>1.4650102859723684</v>
      </c>
      <c r="I93" s="5">
        <v>0</v>
      </c>
      <c r="J93" s="3">
        <v>0</v>
      </c>
      <c r="K93" s="12">
        <v>0</v>
      </c>
      <c r="L93" s="5">
        <v>251132</v>
      </c>
      <c r="M93" s="3">
        <v>207087</v>
      </c>
      <c r="N93" s="15">
        <v>251132</v>
      </c>
      <c r="O93" s="5">
        <v>0</v>
      </c>
      <c r="P93" s="15">
        <v>26515</v>
      </c>
      <c r="Q93" s="16">
        <f t="shared" si="6"/>
        <v>62.13231323132313</v>
      </c>
      <c r="R93" s="17">
        <f t="shared" si="7"/>
        <v>0</v>
      </c>
    </row>
    <row r="94" spans="1:18" ht="12.75">
      <c r="A94" s="3" t="s">
        <v>98</v>
      </c>
      <c r="B94" s="18" t="str">
        <f t="shared" si="4"/>
        <v>EVET</v>
      </c>
      <c r="C94" s="3">
        <v>37353</v>
      </c>
      <c r="D94" s="3">
        <v>678388000</v>
      </c>
      <c r="E94" s="3">
        <v>18162</v>
      </c>
      <c r="F94" s="3">
        <v>5037814900</v>
      </c>
      <c r="G94" s="3">
        <v>134870</v>
      </c>
      <c r="H94" s="7">
        <f t="shared" si="5"/>
        <v>0.659727609595284</v>
      </c>
      <c r="I94" s="5">
        <v>6122</v>
      </c>
      <c r="J94" s="3">
        <v>64793932.00506707</v>
      </c>
      <c r="K94" s="12">
        <v>38091277</v>
      </c>
      <c r="L94" s="5">
        <v>6397351</v>
      </c>
      <c r="M94" s="3">
        <v>5843460</v>
      </c>
      <c r="N94" s="15">
        <v>45748092</v>
      </c>
      <c r="O94" s="5">
        <v>745171</v>
      </c>
      <c r="P94" s="15">
        <v>9156494</v>
      </c>
      <c r="Q94" s="16">
        <f t="shared" si="6"/>
        <v>156.43884025379487</v>
      </c>
      <c r="R94" s="17">
        <f t="shared" si="7"/>
        <v>6343.751715125776</v>
      </c>
    </row>
    <row r="95" spans="1:18" ht="12.75">
      <c r="A95" s="3" t="s">
        <v>99</v>
      </c>
      <c r="B95" s="18" t="str">
        <f t="shared" si="4"/>
        <v>FAIN</v>
      </c>
      <c r="C95" s="3">
        <v>16112</v>
      </c>
      <c r="D95" s="3">
        <v>391925000</v>
      </c>
      <c r="E95" s="3">
        <v>24325</v>
      </c>
      <c r="F95" s="3">
        <v>2382456500</v>
      </c>
      <c r="G95" s="3">
        <v>147868</v>
      </c>
      <c r="H95" s="7">
        <f t="shared" si="5"/>
        <v>0.7848488943818845</v>
      </c>
      <c r="I95" s="5">
        <v>1898</v>
      </c>
      <c r="J95" s="3">
        <v>16843034.11206</v>
      </c>
      <c r="K95" s="12">
        <v>7179423</v>
      </c>
      <c r="L95" s="5">
        <v>2668964</v>
      </c>
      <c r="M95" s="3">
        <v>1907302</v>
      </c>
      <c r="N95" s="15">
        <v>9861002</v>
      </c>
      <c r="O95" s="5">
        <v>140450</v>
      </c>
      <c r="P95" s="15">
        <v>278731</v>
      </c>
      <c r="Q95" s="16">
        <f t="shared" si="6"/>
        <v>118.37773088381331</v>
      </c>
      <c r="R95" s="17">
        <f t="shared" si="7"/>
        <v>3856.6243414120127</v>
      </c>
    </row>
    <row r="96" spans="1:18" ht="12.75">
      <c r="A96" s="3" t="s">
        <v>100</v>
      </c>
      <c r="B96" s="18" t="str">
        <f t="shared" si="4"/>
        <v>FALR</v>
      </c>
      <c r="C96" s="3">
        <v>90931</v>
      </c>
      <c r="D96" s="3">
        <v>1351539000</v>
      </c>
      <c r="E96" s="3">
        <v>14863</v>
      </c>
      <c r="F96" s="3">
        <v>7209931100</v>
      </c>
      <c r="G96" s="3">
        <v>79290</v>
      </c>
      <c r="H96" s="7">
        <f t="shared" si="5"/>
        <v>0.44622706478461205</v>
      </c>
      <c r="I96" s="5">
        <v>10608</v>
      </c>
      <c r="J96" s="3">
        <v>110588545.43874</v>
      </c>
      <c r="K96" s="12">
        <v>89259672</v>
      </c>
      <c r="L96" s="5">
        <v>22749870</v>
      </c>
      <c r="M96" s="3">
        <v>20156220</v>
      </c>
      <c r="N96" s="15">
        <v>113336900</v>
      </c>
      <c r="O96" s="5">
        <v>1746168</v>
      </c>
      <c r="P96" s="15">
        <v>9205549</v>
      </c>
      <c r="Q96" s="16">
        <f t="shared" si="6"/>
        <v>221.66499873530478</v>
      </c>
      <c r="R96" s="17">
        <f t="shared" si="7"/>
        <v>8578.981900452489</v>
      </c>
    </row>
    <row r="97" spans="1:18" ht="12.75">
      <c r="A97" s="3" t="s">
        <v>101</v>
      </c>
      <c r="B97" s="18" t="str">
        <f t="shared" si="4"/>
        <v>FALH</v>
      </c>
      <c r="C97" s="3">
        <v>33123</v>
      </c>
      <c r="D97" s="3">
        <v>1058454000</v>
      </c>
      <c r="E97" s="3">
        <v>31955</v>
      </c>
      <c r="F97" s="3">
        <v>13126721800</v>
      </c>
      <c r="G97" s="3">
        <v>396302</v>
      </c>
      <c r="H97" s="7">
        <f t="shared" si="5"/>
        <v>1.6399205647032105</v>
      </c>
      <c r="I97" s="5">
        <v>3713</v>
      </c>
      <c r="J97" s="3">
        <v>32249708.827199996</v>
      </c>
      <c r="K97" s="12">
        <v>4820816</v>
      </c>
      <c r="L97" s="5">
        <v>2188053</v>
      </c>
      <c r="M97" s="3">
        <v>1172624</v>
      </c>
      <c r="N97" s="15">
        <v>7414929</v>
      </c>
      <c r="O97" s="5">
        <v>94309</v>
      </c>
      <c r="P97" s="15">
        <v>2247010</v>
      </c>
      <c r="Q97" s="16">
        <f t="shared" si="6"/>
        <v>35.40210729704435</v>
      </c>
      <c r="R97" s="17">
        <f t="shared" si="7"/>
        <v>1323.7611096148667</v>
      </c>
    </row>
    <row r="98" spans="1:18" ht="12.75">
      <c r="A98" s="3" t="s">
        <v>102</v>
      </c>
      <c r="B98" s="18" t="str">
        <f t="shared" si="4"/>
        <v>FITG</v>
      </c>
      <c r="C98" s="3">
        <v>42215</v>
      </c>
      <c r="D98" s="3">
        <v>676104000</v>
      </c>
      <c r="E98" s="3">
        <v>16016</v>
      </c>
      <c r="F98" s="3">
        <v>3088083300</v>
      </c>
      <c r="G98" s="3">
        <v>73151</v>
      </c>
      <c r="H98" s="7">
        <f t="shared" si="5"/>
        <v>0.44380724576722486</v>
      </c>
      <c r="I98" s="5">
        <v>5390</v>
      </c>
      <c r="J98" s="3">
        <v>54357220.723620005</v>
      </c>
      <c r="K98" s="12">
        <v>39281344</v>
      </c>
      <c r="L98" s="5">
        <v>8222732</v>
      </c>
      <c r="M98" s="3">
        <v>7218116</v>
      </c>
      <c r="N98" s="15">
        <v>49099690</v>
      </c>
      <c r="O98" s="5">
        <v>768453</v>
      </c>
      <c r="P98" s="15">
        <v>4918240</v>
      </c>
      <c r="Q98" s="16">
        <f t="shared" si="6"/>
        <v>170.9846263176596</v>
      </c>
      <c r="R98" s="17">
        <f t="shared" si="7"/>
        <v>7430.389053803339</v>
      </c>
    </row>
    <row r="99" spans="1:18" ht="12.75">
      <c r="A99" s="3" t="s">
        <v>103</v>
      </c>
      <c r="B99" s="18" t="str">
        <f t="shared" si="4"/>
        <v>FLOA</v>
      </c>
      <c r="C99" s="3">
        <v>675</v>
      </c>
      <c r="D99" s="3">
        <v>10440000</v>
      </c>
      <c r="E99" s="3">
        <v>15467</v>
      </c>
      <c r="F99" s="3">
        <v>136798200</v>
      </c>
      <c r="G99" s="3">
        <v>202664</v>
      </c>
      <c r="H99" s="7">
        <f t="shared" si="5"/>
        <v>0.8264406688986287</v>
      </c>
      <c r="I99" s="5">
        <v>97</v>
      </c>
      <c r="J99" s="3">
        <v>920526.84222</v>
      </c>
      <c r="K99" s="12">
        <v>526600</v>
      </c>
      <c r="L99" s="5">
        <v>84137</v>
      </c>
      <c r="M99" s="3">
        <v>42100</v>
      </c>
      <c r="N99" s="15">
        <v>645936</v>
      </c>
      <c r="O99" s="5">
        <v>10302</v>
      </c>
      <c r="P99" s="15">
        <v>123978</v>
      </c>
      <c r="Q99" s="16">
        <f t="shared" si="6"/>
        <v>62.370370370370374</v>
      </c>
      <c r="R99" s="17">
        <f t="shared" si="7"/>
        <v>5535.072164948454</v>
      </c>
    </row>
    <row r="100" spans="1:18" ht="12.75">
      <c r="A100" s="3" t="s">
        <v>104</v>
      </c>
      <c r="B100" s="18" t="str">
        <f t="shared" si="4"/>
        <v>FOXH</v>
      </c>
      <c r="C100" s="3">
        <v>16347</v>
      </c>
      <c r="D100" s="3">
        <v>635656000</v>
      </c>
      <c r="E100" s="3">
        <v>38885</v>
      </c>
      <c r="F100" s="3">
        <v>2871054700</v>
      </c>
      <c r="G100" s="3">
        <v>175632</v>
      </c>
      <c r="H100" s="7">
        <f t="shared" si="5"/>
        <v>1.0715755851959532</v>
      </c>
      <c r="I100" s="5">
        <v>2897</v>
      </c>
      <c r="J100" s="3">
        <v>25261529.643114474</v>
      </c>
      <c r="K100" s="12">
        <v>8304130</v>
      </c>
      <c r="L100" s="5">
        <v>1484107</v>
      </c>
      <c r="M100" s="3">
        <v>1259852</v>
      </c>
      <c r="N100" s="15">
        <v>9960830</v>
      </c>
      <c r="O100" s="5">
        <v>162452</v>
      </c>
      <c r="P100" s="15">
        <v>1696403</v>
      </c>
      <c r="Q100" s="16">
        <f t="shared" si="6"/>
        <v>77.06930935339818</v>
      </c>
      <c r="R100" s="17">
        <f t="shared" si="7"/>
        <v>2922.534345875043</v>
      </c>
    </row>
    <row r="101" spans="1:18" ht="12.75">
      <c r="A101" s="3" t="s">
        <v>105</v>
      </c>
      <c r="B101" s="18" t="str">
        <f t="shared" si="4"/>
        <v>FRAM</v>
      </c>
      <c r="C101" s="3">
        <v>64885</v>
      </c>
      <c r="D101" s="3">
        <v>1989489000</v>
      </c>
      <c r="E101" s="3">
        <v>30662</v>
      </c>
      <c r="F101" s="3">
        <v>9547281800</v>
      </c>
      <c r="G101" s="3">
        <v>147142</v>
      </c>
      <c r="H101" s="7">
        <f t="shared" si="5"/>
        <v>0.8710393042658924</v>
      </c>
      <c r="I101" s="5">
        <v>8030</v>
      </c>
      <c r="J101" s="3">
        <v>77781484.4895366</v>
      </c>
      <c r="K101" s="12">
        <v>19634107</v>
      </c>
      <c r="L101" s="5">
        <v>9249460</v>
      </c>
      <c r="M101" s="3">
        <v>8415039</v>
      </c>
      <c r="N101" s="15">
        <v>29595193</v>
      </c>
      <c r="O101" s="5">
        <v>384098</v>
      </c>
      <c r="P101" s="15">
        <v>3946751</v>
      </c>
      <c r="Q101" s="16">
        <f t="shared" si="6"/>
        <v>129.69159281806273</v>
      </c>
      <c r="R101" s="17">
        <f t="shared" si="7"/>
        <v>2492.9271481942715</v>
      </c>
    </row>
    <row r="102" spans="1:18" ht="12.75">
      <c r="A102" s="3" t="s">
        <v>106</v>
      </c>
      <c r="B102" s="18" t="str">
        <f t="shared" si="4"/>
        <v>FRAN</v>
      </c>
      <c r="C102" s="3">
        <v>32148</v>
      </c>
      <c r="D102" s="3">
        <v>1181596000</v>
      </c>
      <c r="E102" s="3">
        <v>36755</v>
      </c>
      <c r="F102" s="3">
        <v>5208569900</v>
      </c>
      <c r="G102" s="3">
        <v>162018</v>
      </c>
      <c r="H102" s="7">
        <f t="shared" si="5"/>
        <v>1.0008437324287107</v>
      </c>
      <c r="I102" s="5">
        <v>6422</v>
      </c>
      <c r="J102" s="3">
        <v>54564219.31835352</v>
      </c>
      <c r="K102" s="12">
        <v>26714222</v>
      </c>
      <c r="L102" s="5">
        <v>2416542</v>
      </c>
      <c r="M102" s="3">
        <v>2089973</v>
      </c>
      <c r="N102" s="15">
        <v>30135522</v>
      </c>
      <c r="O102" s="5">
        <v>522605</v>
      </c>
      <c r="P102" s="15">
        <v>4450304</v>
      </c>
      <c r="Q102" s="16">
        <f t="shared" si="6"/>
        <v>65.01098046534777</v>
      </c>
      <c r="R102" s="17">
        <f t="shared" si="7"/>
        <v>4241.17517907194</v>
      </c>
    </row>
    <row r="103" spans="1:18" ht="12.75">
      <c r="A103" s="3" t="s">
        <v>107</v>
      </c>
      <c r="B103" s="18" t="str">
        <f t="shared" si="4"/>
        <v>FREN</v>
      </c>
      <c r="C103" s="3">
        <v>9027</v>
      </c>
      <c r="D103" s="3">
        <v>266390000</v>
      </c>
      <c r="E103" s="3">
        <v>29510</v>
      </c>
      <c r="F103" s="3">
        <v>1451810700</v>
      </c>
      <c r="G103" s="3">
        <v>160830</v>
      </c>
      <c r="H103" s="7">
        <f t="shared" si="5"/>
        <v>0.8962221304732172</v>
      </c>
      <c r="I103" s="5">
        <v>552</v>
      </c>
      <c r="J103" s="3">
        <v>4935673.2846</v>
      </c>
      <c r="K103" s="12">
        <v>1474404</v>
      </c>
      <c r="L103" s="5">
        <v>1099658</v>
      </c>
      <c r="M103" s="3">
        <v>803160</v>
      </c>
      <c r="N103" s="15">
        <v>2576666</v>
      </c>
      <c r="O103" s="5">
        <v>28843</v>
      </c>
      <c r="P103" s="15">
        <v>210619</v>
      </c>
      <c r="Q103" s="16">
        <f t="shared" si="6"/>
        <v>88.97308075772682</v>
      </c>
      <c r="R103" s="17">
        <f t="shared" si="7"/>
        <v>2723.2735507246375</v>
      </c>
    </row>
    <row r="104" spans="1:18" ht="12.75">
      <c r="A104" s="3" t="s">
        <v>108</v>
      </c>
      <c r="B104" s="18" t="str">
        <f t="shared" si="4"/>
        <v>GARR</v>
      </c>
      <c r="C104" s="3">
        <v>20682</v>
      </c>
      <c r="D104" s="3">
        <v>385091000</v>
      </c>
      <c r="E104" s="3">
        <v>18620</v>
      </c>
      <c r="F104" s="3">
        <v>1486717200</v>
      </c>
      <c r="G104" s="3">
        <v>71885</v>
      </c>
      <c r="H104" s="7">
        <f t="shared" si="5"/>
        <v>0.4763085094867693</v>
      </c>
      <c r="I104" s="5">
        <v>2562</v>
      </c>
      <c r="J104" s="3">
        <v>24334327.323839996</v>
      </c>
      <c r="K104" s="12">
        <v>17777812</v>
      </c>
      <c r="L104" s="5">
        <v>4353619</v>
      </c>
      <c r="M104" s="3">
        <v>3584191</v>
      </c>
      <c r="N104" s="15">
        <v>23122727</v>
      </c>
      <c r="O104" s="5">
        <v>347784</v>
      </c>
      <c r="P104" s="15">
        <v>1175912</v>
      </c>
      <c r="Q104" s="16">
        <f t="shared" si="6"/>
        <v>173.3000193404893</v>
      </c>
      <c r="R104" s="17">
        <f t="shared" si="7"/>
        <v>7074.783762685402</v>
      </c>
    </row>
    <row r="105" spans="1:18" ht="12.75">
      <c r="A105" s="3" t="s">
        <v>109</v>
      </c>
      <c r="B105" s="18" t="str">
        <f t="shared" si="4"/>
        <v>AQUH</v>
      </c>
      <c r="C105" s="3">
        <v>357</v>
      </c>
      <c r="D105" s="3">
        <v>4518000</v>
      </c>
      <c r="E105" s="3">
        <v>12655</v>
      </c>
      <c r="F105" s="3">
        <v>778441100</v>
      </c>
      <c r="G105" s="3">
        <v>2180507</v>
      </c>
      <c r="H105" s="7">
        <f t="shared" si="5"/>
        <v>6.747492440776014</v>
      </c>
      <c r="I105" s="5">
        <v>0</v>
      </c>
      <c r="J105" s="3">
        <v>0</v>
      </c>
      <c r="K105" s="12">
        <v>0</v>
      </c>
      <c r="L105" s="5">
        <v>5016</v>
      </c>
      <c r="M105" s="3">
        <v>1976</v>
      </c>
      <c r="N105" s="15">
        <v>5016</v>
      </c>
      <c r="O105" s="5">
        <v>0</v>
      </c>
      <c r="P105" s="15">
        <v>64283</v>
      </c>
      <c r="Q105" s="16">
        <f t="shared" si="6"/>
        <v>5.535014005602241</v>
      </c>
      <c r="R105" s="17">
        <f t="shared" si="7"/>
        <v>0</v>
      </c>
    </row>
    <row r="106" spans="1:18" ht="12.75">
      <c r="A106" s="3" t="s">
        <v>110</v>
      </c>
      <c r="B106" s="18" t="str">
        <f t="shared" si="4"/>
        <v>GEON</v>
      </c>
      <c r="C106" s="3">
        <v>8629</v>
      </c>
      <c r="D106" s="3">
        <v>311332000</v>
      </c>
      <c r="E106" s="3">
        <v>36080</v>
      </c>
      <c r="F106" s="3">
        <v>1388493600</v>
      </c>
      <c r="G106" s="3">
        <v>160910</v>
      </c>
      <c r="H106" s="7">
        <f t="shared" si="5"/>
        <v>0.9880909443969155</v>
      </c>
      <c r="I106" s="5">
        <v>1571</v>
      </c>
      <c r="J106" s="3">
        <v>12957759.10632</v>
      </c>
      <c r="K106" s="12">
        <v>5067813</v>
      </c>
      <c r="L106" s="5">
        <v>832464</v>
      </c>
      <c r="M106" s="3">
        <v>605914</v>
      </c>
      <c r="N106" s="15">
        <v>6146685</v>
      </c>
      <c r="O106" s="5">
        <v>99141</v>
      </c>
      <c r="P106" s="15">
        <v>315068</v>
      </c>
      <c r="Q106" s="16">
        <f t="shared" si="6"/>
        <v>70.21833352648048</v>
      </c>
      <c r="R106" s="17">
        <f t="shared" si="7"/>
        <v>3288.9586250795674</v>
      </c>
    </row>
    <row r="107" spans="1:18" ht="12.75">
      <c r="A107" s="3" t="s">
        <v>111</v>
      </c>
      <c r="B107" s="18" t="str">
        <f t="shared" si="4"/>
        <v>GILL</v>
      </c>
      <c r="C107" s="3">
        <v>1388</v>
      </c>
      <c r="D107" s="3">
        <v>30689000</v>
      </c>
      <c r="E107" s="3">
        <v>22110</v>
      </c>
      <c r="F107" s="3">
        <v>159702300</v>
      </c>
      <c r="G107" s="3">
        <v>115059</v>
      </c>
      <c r="H107" s="7">
        <f t="shared" si="5"/>
        <v>0.6550870869635806</v>
      </c>
      <c r="I107" s="5">
        <v>0</v>
      </c>
      <c r="J107" s="3">
        <v>0</v>
      </c>
      <c r="K107" s="12">
        <v>0</v>
      </c>
      <c r="L107" s="5">
        <v>233121</v>
      </c>
      <c r="M107" s="3">
        <v>205734</v>
      </c>
      <c r="N107" s="15">
        <v>233121</v>
      </c>
      <c r="O107" s="5">
        <v>0</v>
      </c>
      <c r="P107" s="15">
        <v>7309</v>
      </c>
      <c r="Q107" s="16">
        <f t="shared" si="6"/>
        <v>148.22334293948126</v>
      </c>
      <c r="R107" s="17">
        <f t="shared" si="7"/>
        <v>0</v>
      </c>
    </row>
    <row r="108" spans="1:18" ht="12.75">
      <c r="A108" s="3" t="s">
        <v>112</v>
      </c>
      <c r="B108" s="18" t="str">
        <f t="shared" si="4"/>
        <v>GLOR</v>
      </c>
      <c r="C108" s="3">
        <v>30243</v>
      </c>
      <c r="D108" s="3">
        <v>912520000</v>
      </c>
      <c r="E108" s="3">
        <v>30173</v>
      </c>
      <c r="F108" s="3">
        <v>6244033100</v>
      </c>
      <c r="G108" s="3">
        <v>206462</v>
      </c>
      <c r="H108" s="7">
        <f t="shared" si="5"/>
        <v>1.0429815165321021</v>
      </c>
      <c r="I108" s="5">
        <v>3568</v>
      </c>
      <c r="J108" s="3">
        <v>33723505.70104727</v>
      </c>
      <c r="K108" s="12">
        <v>5724851</v>
      </c>
      <c r="L108" s="5">
        <v>3664374</v>
      </c>
      <c r="M108" s="3">
        <v>3378096</v>
      </c>
      <c r="N108" s="15">
        <v>10633858</v>
      </c>
      <c r="O108" s="5">
        <v>111994</v>
      </c>
      <c r="P108" s="15">
        <v>4518628</v>
      </c>
      <c r="Q108" s="16">
        <f t="shared" si="6"/>
        <v>111.69844261481995</v>
      </c>
      <c r="R108" s="17">
        <f t="shared" si="7"/>
        <v>1635.8870515695066</v>
      </c>
    </row>
    <row r="109" spans="1:18" ht="12.75">
      <c r="A109" s="3" t="s">
        <v>113</v>
      </c>
      <c r="B109" s="18" t="str">
        <f t="shared" si="4"/>
        <v>GOSN</v>
      </c>
      <c r="C109" s="3">
        <v>974</v>
      </c>
      <c r="D109" s="3">
        <v>14449000</v>
      </c>
      <c r="E109" s="3">
        <v>14835</v>
      </c>
      <c r="F109" s="3">
        <v>136397200</v>
      </c>
      <c r="G109" s="3">
        <v>140038</v>
      </c>
      <c r="H109" s="7">
        <f t="shared" si="5"/>
        <v>0.628901865578988</v>
      </c>
      <c r="I109" s="5">
        <v>12</v>
      </c>
      <c r="J109" s="3">
        <v>167528.0748</v>
      </c>
      <c r="K109" s="12">
        <v>96111</v>
      </c>
      <c r="L109" s="5">
        <v>108560</v>
      </c>
      <c r="M109" s="3">
        <v>67666</v>
      </c>
      <c r="N109" s="15">
        <v>204671</v>
      </c>
      <c r="O109" s="5">
        <v>0</v>
      </c>
      <c r="P109" s="15">
        <v>11642</v>
      </c>
      <c r="Q109" s="16">
        <f t="shared" si="6"/>
        <v>69.47227926078028</v>
      </c>
      <c r="R109" s="17">
        <f t="shared" si="7"/>
        <v>8009.25</v>
      </c>
    </row>
    <row r="110" spans="1:18" ht="12.75">
      <c r="A110" s="3" t="s">
        <v>114</v>
      </c>
      <c r="B110" s="18" t="str">
        <f t="shared" si="4"/>
        <v>GOSD</v>
      </c>
      <c r="C110" s="3">
        <v>83</v>
      </c>
      <c r="D110" s="3">
        <v>1234000</v>
      </c>
      <c r="E110" s="3">
        <v>14867</v>
      </c>
      <c r="F110" s="3">
        <v>279836000</v>
      </c>
      <c r="G110" s="3">
        <v>3371518</v>
      </c>
      <c r="H110" s="7">
        <f t="shared" si="5"/>
        <v>10.367477043490949</v>
      </c>
      <c r="I110" s="5">
        <v>4</v>
      </c>
      <c r="J110" s="3">
        <v>28361.246939999997</v>
      </c>
      <c r="K110" s="12">
        <v>16414</v>
      </c>
      <c r="L110" s="5">
        <v>24350</v>
      </c>
      <c r="M110" s="3">
        <v>1774</v>
      </c>
      <c r="N110" s="15">
        <v>40764</v>
      </c>
      <c r="O110" s="5">
        <v>0</v>
      </c>
      <c r="P110" s="15">
        <v>11622</v>
      </c>
      <c r="Q110" s="16">
        <f t="shared" si="6"/>
        <v>21.373493975903614</v>
      </c>
      <c r="R110" s="17">
        <f t="shared" si="7"/>
        <v>4103.5</v>
      </c>
    </row>
    <row r="111" spans="1:18" ht="12.75">
      <c r="A111" s="3" t="s">
        <v>115</v>
      </c>
      <c r="B111" s="18" t="str">
        <f t="shared" si="4"/>
        <v>GRAN</v>
      </c>
      <c r="C111" s="3">
        <v>17553</v>
      </c>
      <c r="D111" s="3">
        <v>682458000</v>
      </c>
      <c r="E111" s="3">
        <v>38880</v>
      </c>
      <c r="F111" s="3">
        <v>2605955400</v>
      </c>
      <c r="G111" s="3">
        <v>148462</v>
      </c>
      <c r="H111" s="7">
        <f t="shared" si="5"/>
        <v>0.9896285209034056</v>
      </c>
      <c r="I111" s="5">
        <v>2795</v>
      </c>
      <c r="J111" s="3">
        <v>23187153.685799997</v>
      </c>
      <c r="K111" s="12">
        <v>8513937</v>
      </c>
      <c r="L111" s="5">
        <v>1412447</v>
      </c>
      <c r="M111" s="3">
        <v>1322498</v>
      </c>
      <c r="N111" s="15">
        <v>10122418</v>
      </c>
      <c r="O111" s="5">
        <v>166556</v>
      </c>
      <c r="P111" s="15">
        <v>587987</v>
      </c>
      <c r="Q111" s="16">
        <f t="shared" si="6"/>
        <v>75.34313222810916</v>
      </c>
      <c r="R111" s="17">
        <f t="shared" si="7"/>
        <v>3105.7220035778173</v>
      </c>
    </row>
    <row r="112" spans="1:18" ht="12.75">
      <c r="A112" s="3" t="s">
        <v>116</v>
      </c>
      <c r="B112" s="18" t="str">
        <f t="shared" si="4"/>
        <v>GRAY</v>
      </c>
      <c r="C112" s="3">
        <v>6281</v>
      </c>
      <c r="D112" s="3">
        <v>164944000</v>
      </c>
      <c r="E112" s="3">
        <v>26261</v>
      </c>
      <c r="F112" s="3">
        <v>658087300</v>
      </c>
      <c r="G112" s="3">
        <v>104774</v>
      </c>
      <c r="H112" s="7">
        <f t="shared" si="5"/>
        <v>0.6819844693677993</v>
      </c>
      <c r="I112" s="5">
        <v>999</v>
      </c>
      <c r="J112" s="3">
        <v>8636188.01202</v>
      </c>
      <c r="K112" s="12">
        <v>4431778</v>
      </c>
      <c r="L112" s="5">
        <v>871888</v>
      </c>
      <c r="M112" s="3">
        <v>746820</v>
      </c>
      <c r="N112" s="15">
        <v>6136135</v>
      </c>
      <c r="O112" s="5">
        <v>86698</v>
      </c>
      <c r="P112" s="15">
        <v>666726</v>
      </c>
      <c r="Q112" s="16">
        <f t="shared" si="6"/>
        <v>118.90144881388314</v>
      </c>
      <c r="R112" s="17">
        <f t="shared" si="7"/>
        <v>4522.998998998999</v>
      </c>
    </row>
    <row r="113" spans="1:18" ht="12.75">
      <c r="A113" s="3" t="s">
        <v>117</v>
      </c>
      <c r="B113" s="18" t="str">
        <f t="shared" si="4"/>
        <v>GRAE</v>
      </c>
      <c r="C113" s="3">
        <v>1686</v>
      </c>
      <c r="D113" s="3">
        <v>44704000</v>
      </c>
      <c r="E113" s="3">
        <v>26515</v>
      </c>
      <c r="F113" s="3">
        <v>203531800</v>
      </c>
      <c r="G113" s="3">
        <v>120719</v>
      </c>
      <c r="H113" s="7">
        <f t="shared" si="5"/>
        <v>0.7335774233638048</v>
      </c>
      <c r="I113" s="5">
        <v>259</v>
      </c>
      <c r="J113" s="3">
        <v>2244631.2231</v>
      </c>
      <c r="K113" s="12">
        <v>1240805</v>
      </c>
      <c r="L113" s="5">
        <v>170223</v>
      </c>
      <c r="M113" s="3">
        <v>135608</v>
      </c>
      <c r="N113" s="15">
        <v>1411941</v>
      </c>
      <c r="O113" s="5">
        <v>24274</v>
      </c>
      <c r="P113" s="15">
        <v>75552</v>
      </c>
      <c r="Q113" s="16">
        <f t="shared" si="6"/>
        <v>80.43179122182681</v>
      </c>
      <c r="R113" s="17">
        <f t="shared" si="7"/>
        <v>4884.474903474904</v>
      </c>
    </row>
    <row r="114" spans="1:18" ht="12.75">
      <c r="A114" s="3" t="s">
        <v>118</v>
      </c>
      <c r="B114" s="18" t="str">
        <f t="shared" si="4"/>
        <v>GREN</v>
      </c>
      <c r="C114" s="3">
        <v>7379</v>
      </c>
      <c r="D114" s="3">
        <v>237020000</v>
      </c>
      <c r="E114" s="3">
        <v>32121</v>
      </c>
      <c r="F114" s="3">
        <v>1431386500</v>
      </c>
      <c r="G114" s="3">
        <v>193981</v>
      </c>
      <c r="H114" s="7">
        <f t="shared" si="5"/>
        <v>1.03253732908455</v>
      </c>
      <c r="I114" s="5">
        <v>0</v>
      </c>
      <c r="J114" s="3">
        <v>0</v>
      </c>
      <c r="K114" s="12">
        <v>0</v>
      </c>
      <c r="L114" s="5">
        <v>932687</v>
      </c>
      <c r="M114" s="3">
        <v>641908</v>
      </c>
      <c r="N114" s="15">
        <v>932687</v>
      </c>
      <c r="O114" s="5">
        <v>0</v>
      </c>
      <c r="P114" s="15">
        <v>72032</v>
      </c>
      <c r="Q114" s="16">
        <f t="shared" si="6"/>
        <v>86.99119121832227</v>
      </c>
      <c r="R114" s="17">
        <f t="shared" si="7"/>
        <v>0</v>
      </c>
    </row>
    <row r="115" spans="1:18" ht="12.75">
      <c r="A115" s="3" t="s">
        <v>119</v>
      </c>
      <c r="B115" s="18" t="str">
        <f t="shared" si="4"/>
        <v>GRED</v>
      </c>
      <c r="C115" s="3">
        <v>17828</v>
      </c>
      <c r="D115" s="3">
        <v>346017000</v>
      </c>
      <c r="E115" s="3">
        <v>19409</v>
      </c>
      <c r="F115" s="3">
        <v>1502543100</v>
      </c>
      <c r="G115" s="3">
        <v>84280</v>
      </c>
      <c r="H115" s="7">
        <f t="shared" si="5"/>
        <v>0.5246647828511024</v>
      </c>
      <c r="I115" s="5">
        <v>1899</v>
      </c>
      <c r="J115" s="3">
        <v>18168641.884320002</v>
      </c>
      <c r="K115" s="12">
        <v>9267538</v>
      </c>
      <c r="L115" s="5">
        <v>3233403</v>
      </c>
      <c r="M115" s="3">
        <v>2685303</v>
      </c>
      <c r="N115" s="15">
        <v>13269223</v>
      </c>
      <c r="O115" s="5">
        <v>181299</v>
      </c>
      <c r="P115" s="15">
        <v>3964106</v>
      </c>
      <c r="Q115" s="16">
        <f t="shared" si="6"/>
        <v>150.62278438411488</v>
      </c>
      <c r="R115" s="17">
        <f t="shared" si="7"/>
        <v>4975.690889942075</v>
      </c>
    </row>
    <row r="116" spans="1:18" ht="12.75">
      <c r="A116" s="3" t="s">
        <v>120</v>
      </c>
      <c r="B116" s="18" t="str">
        <f t="shared" si="4"/>
        <v>GRON</v>
      </c>
      <c r="C116" s="3">
        <v>10632</v>
      </c>
      <c r="D116" s="3">
        <v>578711000</v>
      </c>
      <c r="E116" s="3">
        <v>54431</v>
      </c>
      <c r="F116" s="3">
        <v>1803681400</v>
      </c>
      <c r="G116" s="3">
        <v>169646</v>
      </c>
      <c r="H116" s="7">
        <f t="shared" si="5"/>
        <v>1.2703471165296447</v>
      </c>
      <c r="I116" s="5">
        <v>1</v>
      </c>
      <c r="J116" s="3">
        <v>12362.3995134</v>
      </c>
      <c r="K116" s="12">
        <v>3201</v>
      </c>
      <c r="L116" s="5">
        <v>763239</v>
      </c>
      <c r="M116" s="3">
        <v>655194</v>
      </c>
      <c r="N116" s="15">
        <v>766440</v>
      </c>
      <c r="O116" s="5">
        <v>0</v>
      </c>
      <c r="P116" s="15">
        <v>76157</v>
      </c>
      <c r="Q116" s="16">
        <f t="shared" si="6"/>
        <v>61.62471783295711</v>
      </c>
      <c r="R116" s="17">
        <f t="shared" si="7"/>
        <v>3201</v>
      </c>
    </row>
    <row r="117" spans="1:18" ht="12.75">
      <c r="A117" s="3" t="s">
        <v>121</v>
      </c>
      <c r="B117" s="18" t="str">
        <f t="shared" si="4"/>
        <v>GROD</v>
      </c>
      <c r="C117" s="3">
        <v>7198</v>
      </c>
      <c r="D117" s="3">
        <v>212461000</v>
      </c>
      <c r="E117" s="3">
        <v>29517</v>
      </c>
      <c r="F117" s="3">
        <v>986106600</v>
      </c>
      <c r="G117" s="3">
        <v>136997</v>
      </c>
      <c r="H117" s="7">
        <f t="shared" si="5"/>
        <v>0.8244985382701185</v>
      </c>
      <c r="I117" s="5">
        <v>0</v>
      </c>
      <c r="J117" s="3">
        <v>0</v>
      </c>
      <c r="K117" s="12">
        <v>0</v>
      </c>
      <c r="L117" s="5">
        <v>832246</v>
      </c>
      <c r="M117" s="3">
        <v>615686</v>
      </c>
      <c r="N117" s="15">
        <v>832246</v>
      </c>
      <c r="O117" s="5">
        <v>0</v>
      </c>
      <c r="P117" s="15">
        <v>163607</v>
      </c>
      <c r="Q117" s="16">
        <f t="shared" si="6"/>
        <v>85.53570436232286</v>
      </c>
      <c r="R117" s="17">
        <f t="shared" si="7"/>
        <v>0</v>
      </c>
    </row>
    <row r="118" spans="1:18" ht="12.75">
      <c r="A118" s="3" t="s">
        <v>122</v>
      </c>
      <c r="B118" s="18" t="str">
        <f t="shared" si="4"/>
        <v>HADY</v>
      </c>
      <c r="C118" s="3">
        <v>4732</v>
      </c>
      <c r="D118" s="3">
        <v>139908000</v>
      </c>
      <c r="E118" s="3">
        <v>29566</v>
      </c>
      <c r="F118" s="3">
        <v>1000266300</v>
      </c>
      <c r="G118" s="3">
        <v>211383</v>
      </c>
      <c r="H118" s="7">
        <f t="shared" si="5"/>
        <v>1.049345593247525</v>
      </c>
      <c r="I118" s="5">
        <v>650</v>
      </c>
      <c r="J118" s="3">
        <v>5658505.69092</v>
      </c>
      <c r="K118" s="12">
        <v>729292</v>
      </c>
      <c r="L118" s="5">
        <v>587449</v>
      </c>
      <c r="M118" s="3">
        <v>383877</v>
      </c>
      <c r="N118" s="15">
        <v>1820907</v>
      </c>
      <c r="O118" s="5">
        <v>14267</v>
      </c>
      <c r="P118" s="15">
        <v>703495</v>
      </c>
      <c r="Q118" s="16">
        <f t="shared" si="6"/>
        <v>81.12362637362638</v>
      </c>
      <c r="R118" s="17">
        <f t="shared" si="7"/>
        <v>1143.936923076923</v>
      </c>
    </row>
    <row r="119" spans="1:18" ht="12.75">
      <c r="A119" s="3" t="s">
        <v>123</v>
      </c>
      <c r="B119" s="18" t="str">
        <f t="shared" si="4"/>
        <v>HALX</v>
      </c>
      <c r="C119" s="3">
        <v>7692</v>
      </c>
      <c r="D119" s="3">
        <v>206485000</v>
      </c>
      <c r="E119" s="3">
        <v>26844</v>
      </c>
      <c r="F119" s="3">
        <v>1003308300</v>
      </c>
      <c r="G119" s="3">
        <v>130435</v>
      </c>
      <c r="H119" s="7">
        <f t="shared" si="5"/>
        <v>0.7674451413395232</v>
      </c>
      <c r="I119" s="5">
        <v>680</v>
      </c>
      <c r="J119" s="3">
        <v>5481069.204719999</v>
      </c>
      <c r="K119" s="12">
        <v>2630918</v>
      </c>
      <c r="L119" s="5">
        <v>889983</v>
      </c>
      <c r="M119" s="3">
        <v>767798</v>
      </c>
      <c r="N119" s="15">
        <v>3524833</v>
      </c>
      <c r="O119" s="5">
        <v>51468</v>
      </c>
      <c r="P119" s="15">
        <v>127957</v>
      </c>
      <c r="Q119" s="16">
        <f t="shared" si="6"/>
        <v>99.81773270930837</v>
      </c>
      <c r="R119" s="17">
        <f t="shared" si="7"/>
        <v>3944.685294117647</v>
      </c>
    </row>
    <row r="120" spans="1:18" ht="12.75">
      <c r="A120" s="3" t="s">
        <v>124</v>
      </c>
      <c r="B120" s="18" t="str">
        <f t="shared" si="4"/>
        <v>HAMN</v>
      </c>
      <c r="C120" s="3">
        <v>8155</v>
      </c>
      <c r="D120" s="3">
        <v>494555000</v>
      </c>
      <c r="E120" s="3">
        <v>60644</v>
      </c>
      <c r="F120" s="3">
        <v>1640439900</v>
      </c>
      <c r="G120" s="3">
        <v>201158</v>
      </c>
      <c r="H120" s="7">
        <f t="shared" si="5"/>
        <v>1.4519580256143216</v>
      </c>
      <c r="I120" s="5">
        <v>0</v>
      </c>
      <c r="J120" s="3">
        <v>0</v>
      </c>
      <c r="K120" s="12">
        <v>0</v>
      </c>
      <c r="L120" s="5">
        <v>726792</v>
      </c>
      <c r="M120" s="3">
        <v>568272</v>
      </c>
      <c r="N120" s="15">
        <v>726792</v>
      </c>
      <c r="O120" s="5">
        <v>0</v>
      </c>
      <c r="P120" s="15">
        <v>218193</v>
      </c>
      <c r="Q120" s="16">
        <f t="shared" si="6"/>
        <v>69.68387492335991</v>
      </c>
      <c r="R120" s="17">
        <f t="shared" si="7"/>
        <v>0</v>
      </c>
    </row>
    <row r="121" spans="1:18" ht="12.75">
      <c r="A121" s="3" t="s">
        <v>125</v>
      </c>
      <c r="B121" s="18" t="str">
        <f t="shared" si="4"/>
        <v>HAMN</v>
      </c>
      <c r="C121" s="3">
        <v>5400</v>
      </c>
      <c r="D121" s="3">
        <v>187086000</v>
      </c>
      <c r="E121" s="3">
        <v>34646</v>
      </c>
      <c r="F121" s="3">
        <v>661552100</v>
      </c>
      <c r="G121" s="3">
        <v>122510</v>
      </c>
      <c r="H121" s="7">
        <f t="shared" si="5"/>
        <v>0.8523726725485214</v>
      </c>
      <c r="I121" s="5">
        <v>0</v>
      </c>
      <c r="J121" s="3">
        <v>0</v>
      </c>
      <c r="K121" s="12">
        <v>0</v>
      </c>
      <c r="L121" s="5">
        <v>618768</v>
      </c>
      <c r="M121" s="3">
        <v>581924</v>
      </c>
      <c r="N121" s="15">
        <v>618768</v>
      </c>
      <c r="O121" s="5">
        <v>0</v>
      </c>
      <c r="P121" s="15">
        <v>10471</v>
      </c>
      <c r="Q121" s="16">
        <f t="shared" si="6"/>
        <v>107.7637037037037</v>
      </c>
      <c r="R121" s="17">
        <f t="shared" si="7"/>
        <v>0</v>
      </c>
    </row>
    <row r="122" spans="1:18" ht="12.75">
      <c r="A122" s="3" t="s">
        <v>126</v>
      </c>
      <c r="B122" s="18" t="str">
        <f t="shared" si="4"/>
        <v>HANK</v>
      </c>
      <c r="C122" s="3">
        <v>1112</v>
      </c>
      <c r="D122" s="3">
        <v>5796000</v>
      </c>
      <c r="E122" s="3">
        <v>5212</v>
      </c>
      <c r="F122" s="3">
        <v>338489400</v>
      </c>
      <c r="G122" s="3">
        <v>304397</v>
      </c>
      <c r="H122" s="7">
        <f t="shared" si="5"/>
        <v>0.9899949250494724</v>
      </c>
      <c r="I122" s="5">
        <v>95</v>
      </c>
      <c r="J122" s="3">
        <v>790173.65256</v>
      </c>
      <c r="K122" s="12">
        <v>189443</v>
      </c>
      <c r="L122" s="5">
        <v>97700</v>
      </c>
      <c r="M122" s="3">
        <v>47754</v>
      </c>
      <c r="N122" s="15">
        <v>323783</v>
      </c>
      <c r="O122" s="5">
        <v>3706</v>
      </c>
      <c r="P122" s="15">
        <v>88474</v>
      </c>
      <c r="Q122" s="16">
        <f t="shared" si="6"/>
        <v>42.944244604316545</v>
      </c>
      <c r="R122" s="17">
        <f t="shared" si="7"/>
        <v>2033.1473684210525</v>
      </c>
    </row>
    <row r="123" spans="1:18" ht="12.75">
      <c r="A123" s="3" t="s">
        <v>127</v>
      </c>
      <c r="B123" s="18" t="str">
        <f t="shared" si="4"/>
        <v>HANR</v>
      </c>
      <c r="C123" s="3">
        <v>13995</v>
      </c>
      <c r="D123" s="3">
        <v>606008000</v>
      </c>
      <c r="E123" s="3">
        <v>43302</v>
      </c>
      <c r="F123" s="3">
        <v>2838173500</v>
      </c>
      <c r="G123" s="3">
        <v>202799</v>
      </c>
      <c r="H123" s="7">
        <f t="shared" si="5"/>
        <v>1.2150450480601176</v>
      </c>
      <c r="I123" s="5">
        <v>2620</v>
      </c>
      <c r="J123" s="3">
        <v>21774380.339327995</v>
      </c>
      <c r="K123" s="12">
        <v>5935651</v>
      </c>
      <c r="L123" s="5">
        <v>1908842</v>
      </c>
      <c r="M123" s="3">
        <v>1791747</v>
      </c>
      <c r="N123" s="15">
        <v>7922171</v>
      </c>
      <c r="O123" s="5">
        <v>116118</v>
      </c>
      <c r="P123" s="15">
        <v>522567</v>
      </c>
      <c r="Q123" s="16">
        <f t="shared" si="6"/>
        <v>128.02765273311897</v>
      </c>
      <c r="R123" s="17">
        <f t="shared" si="7"/>
        <v>2309.835496183206</v>
      </c>
    </row>
    <row r="124" spans="1:18" ht="12.75">
      <c r="A124" s="3" t="s">
        <v>128</v>
      </c>
      <c r="B124" s="18" t="str">
        <f t="shared" si="4"/>
        <v>HANN</v>
      </c>
      <c r="C124" s="3">
        <v>10019</v>
      </c>
      <c r="D124" s="3">
        <v>293272000</v>
      </c>
      <c r="E124" s="3">
        <v>29272</v>
      </c>
      <c r="F124" s="3">
        <v>1399821900</v>
      </c>
      <c r="G124" s="3">
        <v>139717</v>
      </c>
      <c r="H124" s="7">
        <f t="shared" si="5"/>
        <v>0.8292784483805018</v>
      </c>
      <c r="I124" s="5">
        <v>4</v>
      </c>
      <c r="J124" s="3">
        <v>48143.26272</v>
      </c>
      <c r="K124" s="12">
        <v>31588</v>
      </c>
      <c r="L124" s="5">
        <v>1196883</v>
      </c>
      <c r="M124" s="3">
        <v>1083133</v>
      </c>
      <c r="N124" s="15">
        <v>1228471</v>
      </c>
      <c r="O124" s="5">
        <v>0</v>
      </c>
      <c r="P124" s="15">
        <v>128452</v>
      </c>
      <c r="Q124" s="16">
        <f t="shared" si="6"/>
        <v>108.10789499950094</v>
      </c>
      <c r="R124" s="17">
        <f t="shared" si="7"/>
        <v>7897</v>
      </c>
    </row>
    <row r="125" spans="1:18" ht="12.75">
      <c r="A125" s="3" t="s">
        <v>129</v>
      </c>
      <c r="B125" s="18" t="str">
        <f t="shared" si="4"/>
        <v>HARK</v>
      </c>
      <c r="C125" s="3">
        <v>2649</v>
      </c>
      <c r="D125" s="3">
        <v>40898000</v>
      </c>
      <c r="E125" s="3">
        <v>15439</v>
      </c>
      <c r="F125" s="3">
        <v>305562700</v>
      </c>
      <c r="G125" s="3">
        <v>115350</v>
      </c>
      <c r="H125" s="7">
        <f t="shared" si="5"/>
        <v>0.562927704255697</v>
      </c>
      <c r="I125" s="5">
        <v>0</v>
      </c>
      <c r="J125" s="3">
        <v>0</v>
      </c>
      <c r="K125" s="12">
        <v>0</v>
      </c>
      <c r="L125" s="5">
        <v>470590</v>
      </c>
      <c r="M125" s="3">
        <v>393766</v>
      </c>
      <c r="N125" s="15">
        <v>470590</v>
      </c>
      <c r="O125" s="5">
        <v>0</v>
      </c>
      <c r="P125" s="15">
        <v>18116</v>
      </c>
      <c r="Q125" s="16">
        <f t="shared" si="6"/>
        <v>148.64703661759154</v>
      </c>
      <c r="R125" s="17">
        <f t="shared" si="7"/>
        <v>0</v>
      </c>
    </row>
    <row r="126" spans="1:18" ht="12.75">
      <c r="A126" s="3" t="s">
        <v>130</v>
      </c>
      <c r="B126" s="18" t="str">
        <f t="shared" si="4"/>
        <v>HARD</v>
      </c>
      <c r="C126" s="3">
        <v>6006</v>
      </c>
      <c r="D126" s="3">
        <v>460118000</v>
      </c>
      <c r="E126" s="3">
        <v>76610</v>
      </c>
      <c r="F126" s="3">
        <v>1257158500</v>
      </c>
      <c r="G126" s="3">
        <v>209317</v>
      </c>
      <c r="H126" s="7">
        <f t="shared" si="5"/>
        <v>1.6992132748205315</v>
      </c>
      <c r="I126" s="5">
        <v>1157</v>
      </c>
      <c r="J126" s="3">
        <v>9724196.02916736</v>
      </c>
      <c r="K126" s="12">
        <v>1709449</v>
      </c>
      <c r="L126" s="5">
        <v>1278134</v>
      </c>
      <c r="M126" s="3">
        <v>1252599</v>
      </c>
      <c r="N126" s="15">
        <v>3429163</v>
      </c>
      <c r="O126" s="5">
        <v>33442</v>
      </c>
      <c r="P126" s="15">
        <v>645454</v>
      </c>
      <c r="Q126" s="16">
        <f t="shared" si="6"/>
        <v>208.55794205794206</v>
      </c>
      <c r="R126" s="17">
        <f t="shared" si="7"/>
        <v>1506.3880726015557</v>
      </c>
    </row>
    <row r="127" spans="1:18" ht="12.75">
      <c r="A127" s="3" t="s">
        <v>131</v>
      </c>
      <c r="B127" s="18" t="str">
        <f t="shared" si="4"/>
        <v>HARH</v>
      </c>
      <c r="C127" s="3">
        <v>12298</v>
      </c>
      <c r="D127" s="3">
        <v>367514000</v>
      </c>
      <c r="E127" s="3">
        <v>29884</v>
      </c>
      <c r="F127" s="3">
        <v>5689733100</v>
      </c>
      <c r="G127" s="3">
        <v>462655</v>
      </c>
      <c r="H127" s="7">
        <f t="shared" si="5"/>
        <v>1.8109936846208798</v>
      </c>
      <c r="I127" s="5">
        <v>1406</v>
      </c>
      <c r="J127" s="3">
        <v>12195817.03746</v>
      </c>
      <c r="K127" s="12">
        <v>1726707</v>
      </c>
      <c r="L127" s="5">
        <v>586196</v>
      </c>
      <c r="M127" s="3">
        <v>364333</v>
      </c>
      <c r="N127" s="15">
        <v>3095081</v>
      </c>
      <c r="O127" s="5">
        <v>33779</v>
      </c>
      <c r="P127" s="15">
        <v>2035367</v>
      </c>
      <c r="Q127" s="16">
        <f t="shared" si="6"/>
        <v>29.62538624166531</v>
      </c>
      <c r="R127" s="17">
        <f t="shared" si="7"/>
        <v>1252.1237553342817</v>
      </c>
    </row>
    <row r="128" spans="1:18" ht="12.75">
      <c r="A128" s="3" t="s">
        <v>132</v>
      </c>
      <c r="B128" s="18" t="str">
        <f t="shared" si="4"/>
        <v>HATD</v>
      </c>
      <c r="C128" s="3">
        <v>3227</v>
      </c>
      <c r="D128" s="3">
        <v>123063000</v>
      </c>
      <c r="E128" s="3">
        <v>38135</v>
      </c>
      <c r="F128" s="3">
        <v>510741800</v>
      </c>
      <c r="G128" s="3">
        <v>158271</v>
      </c>
      <c r="H128" s="7">
        <f t="shared" si="5"/>
        <v>1.0087980815252648</v>
      </c>
      <c r="I128" s="5">
        <v>370</v>
      </c>
      <c r="J128" s="3">
        <v>3258631.53024</v>
      </c>
      <c r="K128" s="12">
        <v>749289</v>
      </c>
      <c r="L128" s="5">
        <v>289674</v>
      </c>
      <c r="M128" s="3">
        <v>263917</v>
      </c>
      <c r="N128" s="15">
        <v>1706966</v>
      </c>
      <c r="O128" s="5">
        <v>14658</v>
      </c>
      <c r="P128" s="15">
        <v>360063</v>
      </c>
      <c r="Q128" s="16">
        <f t="shared" si="6"/>
        <v>81.78400991633096</v>
      </c>
      <c r="R128" s="17">
        <f t="shared" si="7"/>
        <v>2064.7216216216216</v>
      </c>
    </row>
    <row r="129" spans="1:18" ht="12.75">
      <c r="A129" s="3" t="s">
        <v>133</v>
      </c>
      <c r="B129" s="18" t="str">
        <f t="shared" si="4"/>
        <v>HAVL</v>
      </c>
      <c r="C129" s="3">
        <v>61275</v>
      </c>
      <c r="D129" s="3">
        <v>1450450000</v>
      </c>
      <c r="E129" s="3">
        <v>23671</v>
      </c>
      <c r="F129" s="3">
        <v>6700320500</v>
      </c>
      <c r="G129" s="3">
        <v>109348</v>
      </c>
      <c r="H129" s="7">
        <f t="shared" si="5"/>
        <v>0.6596471784289208</v>
      </c>
      <c r="I129" s="5">
        <v>7544</v>
      </c>
      <c r="J129" s="3">
        <v>70567491.92616</v>
      </c>
      <c r="K129" s="12">
        <v>34622057</v>
      </c>
      <c r="L129" s="5">
        <v>9203316</v>
      </c>
      <c r="M129" s="3">
        <v>8312994</v>
      </c>
      <c r="N129" s="15">
        <v>44919192</v>
      </c>
      <c r="O129" s="5">
        <v>677304</v>
      </c>
      <c r="P129" s="15">
        <v>5086944</v>
      </c>
      <c r="Q129" s="16">
        <f t="shared" si="6"/>
        <v>135.66697674418606</v>
      </c>
      <c r="R129" s="17">
        <f t="shared" si="7"/>
        <v>4679.130567338282</v>
      </c>
    </row>
    <row r="130" spans="1:18" ht="12.75">
      <c r="A130" s="3" t="s">
        <v>134</v>
      </c>
      <c r="B130" s="18" t="str">
        <f t="shared" si="4"/>
        <v>HAWY</v>
      </c>
      <c r="C130" s="3">
        <v>337</v>
      </c>
      <c r="D130" s="3">
        <v>4112000</v>
      </c>
      <c r="E130" s="3">
        <v>12202</v>
      </c>
      <c r="F130" s="3">
        <v>40217500</v>
      </c>
      <c r="G130" s="3">
        <v>119340</v>
      </c>
      <c r="H130" s="7">
        <f t="shared" si="5"/>
        <v>0.5298072083560192</v>
      </c>
      <c r="I130" s="5">
        <v>5</v>
      </c>
      <c r="J130" s="3">
        <v>60179.0784</v>
      </c>
      <c r="K130" s="12">
        <v>28250</v>
      </c>
      <c r="L130" s="5">
        <v>74420</v>
      </c>
      <c r="M130" s="3">
        <v>36605</v>
      </c>
      <c r="N130" s="15">
        <v>102670</v>
      </c>
      <c r="O130" s="5">
        <v>0</v>
      </c>
      <c r="P130" s="15">
        <v>761</v>
      </c>
      <c r="Q130" s="16">
        <f t="shared" si="6"/>
        <v>108.62017804154303</v>
      </c>
      <c r="R130" s="17">
        <f t="shared" si="7"/>
        <v>5650</v>
      </c>
    </row>
    <row r="131" spans="1:18" ht="12.75">
      <c r="A131" s="3" t="s">
        <v>135</v>
      </c>
      <c r="B131" s="18" t="str">
        <f aca="true" t="shared" si="8" ref="B131:B194">CONCATENATE(LEFT(A131,3),RIGHT(A131,1))</f>
        <v>HEAH</v>
      </c>
      <c r="C131" s="3">
        <v>798</v>
      </c>
      <c r="D131" s="3">
        <v>11036000</v>
      </c>
      <c r="E131" s="3">
        <v>13830</v>
      </c>
      <c r="F131" s="3">
        <v>100014300</v>
      </c>
      <c r="G131" s="3">
        <v>125331</v>
      </c>
      <c r="H131" s="7">
        <f aca="true" t="shared" si="9" ref="H131:H194">+(E131/E$353+G131/G$353)/2</f>
        <v>0.5705659158893454</v>
      </c>
      <c r="I131" s="5">
        <v>0</v>
      </c>
      <c r="J131" s="3">
        <v>0</v>
      </c>
      <c r="K131" s="12">
        <v>0</v>
      </c>
      <c r="L131" s="5">
        <v>84289</v>
      </c>
      <c r="M131" s="3">
        <v>70768</v>
      </c>
      <c r="N131" s="15">
        <v>84289</v>
      </c>
      <c r="O131" s="5">
        <v>0</v>
      </c>
      <c r="P131" s="15">
        <v>1068</v>
      </c>
      <c r="Q131" s="16">
        <f aca="true" t="shared" si="10" ref="Q131:Q194">+M131/C131</f>
        <v>88.68170426065163</v>
      </c>
      <c r="R131" s="17">
        <f aca="true" t="shared" si="11" ref="R131:R194">IF(K131=0,0,(O131+K131)/I131)</f>
        <v>0</v>
      </c>
    </row>
    <row r="132" spans="1:18" ht="12.75">
      <c r="A132" s="3" t="s">
        <v>136</v>
      </c>
      <c r="B132" s="18" t="str">
        <f t="shared" si="8"/>
        <v>HINM</v>
      </c>
      <c r="C132" s="3">
        <v>22561</v>
      </c>
      <c r="D132" s="3">
        <v>1730885000</v>
      </c>
      <c r="E132" s="3">
        <v>76720</v>
      </c>
      <c r="F132" s="3">
        <v>6190427500</v>
      </c>
      <c r="G132" s="3">
        <v>274386</v>
      </c>
      <c r="H132" s="7">
        <f t="shared" si="9"/>
        <v>1.8968340953482448</v>
      </c>
      <c r="I132" s="5">
        <v>3916</v>
      </c>
      <c r="J132" s="3">
        <v>32995448.47469622</v>
      </c>
      <c r="K132" s="12">
        <v>5384965</v>
      </c>
      <c r="L132" s="5">
        <v>1636624</v>
      </c>
      <c r="M132" s="3">
        <v>1334874</v>
      </c>
      <c r="N132" s="15">
        <v>7045882</v>
      </c>
      <c r="O132" s="5">
        <v>105345</v>
      </c>
      <c r="P132" s="15">
        <v>777201</v>
      </c>
      <c r="Q132" s="16">
        <f t="shared" si="10"/>
        <v>59.16732414343336</v>
      </c>
      <c r="R132" s="17">
        <f t="shared" si="11"/>
        <v>1402.0199182839633</v>
      </c>
    </row>
    <row r="133" spans="1:18" ht="12.75">
      <c r="A133" s="3" t="s">
        <v>137</v>
      </c>
      <c r="B133" s="18" t="str">
        <f t="shared" si="8"/>
        <v>HINE</v>
      </c>
      <c r="C133" s="3">
        <v>1913</v>
      </c>
      <c r="D133" s="3">
        <v>52518000</v>
      </c>
      <c r="E133" s="3">
        <v>27453</v>
      </c>
      <c r="F133" s="3">
        <v>276834300</v>
      </c>
      <c r="G133" s="3">
        <v>144712</v>
      </c>
      <c r="H133" s="7">
        <f t="shared" si="9"/>
        <v>0.818962510095633</v>
      </c>
      <c r="I133" s="5">
        <v>13</v>
      </c>
      <c r="J133" s="3">
        <v>179563.89048</v>
      </c>
      <c r="K133" s="12">
        <v>104683</v>
      </c>
      <c r="L133" s="5">
        <v>232034</v>
      </c>
      <c r="M133" s="3">
        <v>188327</v>
      </c>
      <c r="N133" s="15">
        <v>336717</v>
      </c>
      <c r="O133" s="5">
        <v>0</v>
      </c>
      <c r="P133" s="15">
        <v>19428</v>
      </c>
      <c r="Q133" s="16">
        <f t="shared" si="10"/>
        <v>98.44589649764768</v>
      </c>
      <c r="R133" s="17">
        <f t="shared" si="11"/>
        <v>8052.538461538462</v>
      </c>
    </row>
    <row r="134" spans="1:18" ht="12.75">
      <c r="A134" s="3" t="s">
        <v>138</v>
      </c>
      <c r="B134" s="18" t="str">
        <f t="shared" si="8"/>
        <v>HOLK</v>
      </c>
      <c r="C134" s="3">
        <v>10644</v>
      </c>
      <c r="D134" s="3">
        <v>268123000</v>
      </c>
      <c r="E134" s="3">
        <v>25190</v>
      </c>
      <c r="F134" s="3">
        <v>1387357800</v>
      </c>
      <c r="G134" s="3">
        <v>130342</v>
      </c>
      <c r="H134" s="7">
        <f t="shared" si="9"/>
        <v>0.7440975675172181</v>
      </c>
      <c r="I134" s="5">
        <v>1159</v>
      </c>
      <c r="J134" s="3">
        <v>10564226.240915999</v>
      </c>
      <c r="K134" s="12">
        <v>4573236</v>
      </c>
      <c r="L134" s="5">
        <v>1371376</v>
      </c>
      <c r="M134" s="3">
        <v>1248008</v>
      </c>
      <c r="N134" s="15">
        <v>6009915</v>
      </c>
      <c r="O134" s="5">
        <v>89465</v>
      </c>
      <c r="P134" s="15">
        <v>585979</v>
      </c>
      <c r="Q134" s="16">
        <f t="shared" si="10"/>
        <v>117.24990605035701</v>
      </c>
      <c r="R134" s="17">
        <f t="shared" si="11"/>
        <v>4023.0379637618635</v>
      </c>
    </row>
    <row r="135" spans="1:18" ht="12.75">
      <c r="A135" s="3" t="s">
        <v>139</v>
      </c>
      <c r="B135" s="18" t="str">
        <f t="shared" si="8"/>
        <v>HOLN</v>
      </c>
      <c r="C135" s="3">
        <v>16608</v>
      </c>
      <c r="D135" s="3">
        <v>620152000</v>
      </c>
      <c r="E135" s="3">
        <v>37341</v>
      </c>
      <c r="F135" s="3">
        <v>2278014300</v>
      </c>
      <c r="G135" s="3">
        <v>137164</v>
      </c>
      <c r="H135" s="7">
        <f t="shared" si="9"/>
        <v>0.9341182919390694</v>
      </c>
      <c r="I135" s="5">
        <v>0</v>
      </c>
      <c r="J135" s="3">
        <v>0</v>
      </c>
      <c r="K135" s="12">
        <v>0</v>
      </c>
      <c r="L135" s="5">
        <v>1808153</v>
      </c>
      <c r="M135" s="3">
        <v>1617133</v>
      </c>
      <c r="N135" s="15">
        <v>1808153</v>
      </c>
      <c r="O135" s="5">
        <v>0</v>
      </c>
      <c r="P135" s="15">
        <v>118872</v>
      </c>
      <c r="Q135" s="16">
        <f t="shared" si="10"/>
        <v>97.37072495183044</v>
      </c>
      <c r="R135" s="17">
        <f t="shared" si="11"/>
        <v>0</v>
      </c>
    </row>
    <row r="136" spans="1:18" ht="12.75">
      <c r="A136" s="3" t="s">
        <v>140</v>
      </c>
      <c r="B136" s="18" t="str">
        <f t="shared" si="8"/>
        <v>HOLD</v>
      </c>
      <c r="C136" s="3">
        <v>2529</v>
      </c>
      <c r="D136" s="3">
        <v>62493000</v>
      </c>
      <c r="E136" s="3">
        <v>24711</v>
      </c>
      <c r="F136" s="3">
        <v>389214500</v>
      </c>
      <c r="G136" s="3">
        <v>153901</v>
      </c>
      <c r="H136" s="7">
        <f t="shared" si="9"/>
        <v>0.80841276281013</v>
      </c>
      <c r="I136" s="5">
        <v>211</v>
      </c>
      <c r="J136" s="3">
        <v>1871122.08906</v>
      </c>
      <c r="K136" s="12">
        <v>885390</v>
      </c>
      <c r="L136" s="5">
        <v>194459</v>
      </c>
      <c r="M136" s="3">
        <v>170719</v>
      </c>
      <c r="N136" s="15">
        <v>1207306</v>
      </c>
      <c r="O136" s="5">
        <v>17321</v>
      </c>
      <c r="P136" s="15">
        <v>16609</v>
      </c>
      <c r="Q136" s="16">
        <f t="shared" si="10"/>
        <v>67.50454725187821</v>
      </c>
      <c r="R136" s="17">
        <f t="shared" si="11"/>
        <v>4278.251184834123</v>
      </c>
    </row>
    <row r="137" spans="1:18" ht="12.75">
      <c r="A137" s="3" t="s">
        <v>141</v>
      </c>
      <c r="B137" s="18" t="str">
        <f t="shared" si="8"/>
        <v>HOLN</v>
      </c>
      <c r="C137" s="3">
        <v>13901</v>
      </c>
      <c r="D137" s="3">
        <v>653828000</v>
      </c>
      <c r="E137" s="3">
        <v>47035</v>
      </c>
      <c r="F137" s="3">
        <v>2243975900</v>
      </c>
      <c r="G137" s="3">
        <v>161426</v>
      </c>
      <c r="H137" s="7">
        <f t="shared" si="9"/>
        <v>1.1424285397502802</v>
      </c>
      <c r="I137" s="5">
        <v>2655</v>
      </c>
      <c r="J137" s="3">
        <v>22575963.196708795</v>
      </c>
      <c r="K137" s="12">
        <v>6511735</v>
      </c>
      <c r="L137" s="5">
        <v>1362258</v>
      </c>
      <c r="M137" s="3">
        <v>1309824</v>
      </c>
      <c r="N137" s="15">
        <v>8628161</v>
      </c>
      <c r="O137" s="5">
        <v>127388</v>
      </c>
      <c r="P137" s="15">
        <v>427598</v>
      </c>
      <c r="Q137" s="16">
        <f t="shared" si="10"/>
        <v>94.22516365729084</v>
      </c>
      <c r="R137" s="17">
        <f t="shared" si="11"/>
        <v>2500.6112994350283</v>
      </c>
    </row>
    <row r="138" spans="1:18" ht="12.75">
      <c r="A138" s="3" t="s">
        <v>142</v>
      </c>
      <c r="B138" s="18" t="str">
        <f t="shared" si="8"/>
        <v>HOLE</v>
      </c>
      <c r="C138" s="3">
        <v>39947</v>
      </c>
      <c r="D138" s="3">
        <v>593777000</v>
      </c>
      <c r="E138" s="3">
        <v>14864</v>
      </c>
      <c r="F138" s="3">
        <v>2361133900</v>
      </c>
      <c r="G138" s="3">
        <v>59107</v>
      </c>
      <c r="H138" s="7">
        <f t="shared" si="9"/>
        <v>0.3854191414784912</v>
      </c>
      <c r="I138" s="5">
        <v>6683</v>
      </c>
      <c r="J138" s="3">
        <v>73138531.00134</v>
      </c>
      <c r="K138" s="12">
        <v>64367063</v>
      </c>
      <c r="L138" s="5">
        <v>8928408</v>
      </c>
      <c r="M138" s="3">
        <v>8590161</v>
      </c>
      <c r="N138" s="15">
        <v>74802275</v>
      </c>
      <c r="O138" s="5">
        <v>1259199</v>
      </c>
      <c r="P138" s="15">
        <v>12451855</v>
      </c>
      <c r="Q138" s="16">
        <f t="shared" si="10"/>
        <v>215.03895161088442</v>
      </c>
      <c r="R138" s="17">
        <f t="shared" si="11"/>
        <v>9819.880592548257</v>
      </c>
    </row>
    <row r="139" spans="1:18" ht="12.75">
      <c r="A139" s="3" t="s">
        <v>143</v>
      </c>
      <c r="B139" s="18" t="str">
        <f t="shared" si="8"/>
        <v>HOPE</v>
      </c>
      <c r="C139" s="3">
        <v>6142</v>
      </c>
      <c r="D139" s="3">
        <v>205921000</v>
      </c>
      <c r="E139" s="3">
        <v>33527</v>
      </c>
      <c r="F139" s="3">
        <v>803513200</v>
      </c>
      <c r="G139" s="3">
        <v>130823</v>
      </c>
      <c r="H139" s="7">
        <f t="shared" si="9"/>
        <v>0.861818060565728</v>
      </c>
      <c r="I139" s="5">
        <v>1088</v>
      </c>
      <c r="J139" s="3">
        <v>9332695.06687038</v>
      </c>
      <c r="K139" s="12">
        <v>5784243</v>
      </c>
      <c r="L139" s="5">
        <v>585489</v>
      </c>
      <c r="M139" s="3">
        <v>551538</v>
      </c>
      <c r="N139" s="15">
        <v>6981866</v>
      </c>
      <c r="O139" s="5">
        <v>113156</v>
      </c>
      <c r="P139" s="15">
        <v>272526</v>
      </c>
      <c r="Q139" s="16">
        <f t="shared" si="10"/>
        <v>89.79778573754477</v>
      </c>
      <c r="R139" s="17">
        <f t="shared" si="11"/>
        <v>5420.403492647059</v>
      </c>
    </row>
    <row r="140" spans="1:18" ht="12.75">
      <c r="A140" s="3" t="s">
        <v>144</v>
      </c>
      <c r="B140" s="18" t="str">
        <f t="shared" si="8"/>
        <v>HOPN</v>
      </c>
      <c r="C140" s="3">
        <v>14338</v>
      </c>
      <c r="D140" s="3">
        <v>1200675000</v>
      </c>
      <c r="E140" s="3">
        <v>83741</v>
      </c>
      <c r="F140" s="3">
        <v>3291075300</v>
      </c>
      <c r="G140" s="3">
        <v>229535</v>
      </c>
      <c r="H140" s="7">
        <f t="shared" si="9"/>
        <v>1.8595922705668468</v>
      </c>
      <c r="I140" s="5">
        <v>3378</v>
      </c>
      <c r="J140" s="3">
        <v>29092218.3157188</v>
      </c>
      <c r="K140" s="12">
        <v>5442815</v>
      </c>
      <c r="L140" s="5">
        <v>1009311</v>
      </c>
      <c r="M140" s="3">
        <v>664434</v>
      </c>
      <c r="N140" s="15">
        <v>6636936</v>
      </c>
      <c r="O140" s="5">
        <v>106477</v>
      </c>
      <c r="P140" s="15">
        <v>620824</v>
      </c>
      <c r="Q140" s="16">
        <f t="shared" si="10"/>
        <v>46.34077277165574</v>
      </c>
      <c r="R140" s="17">
        <f t="shared" si="11"/>
        <v>1642.7744227353464</v>
      </c>
    </row>
    <row r="141" spans="1:18" ht="12.75">
      <c r="A141" s="3" t="s">
        <v>145</v>
      </c>
      <c r="B141" s="18" t="str">
        <f t="shared" si="8"/>
        <v>HUBN</v>
      </c>
      <c r="C141" s="3">
        <v>4482</v>
      </c>
      <c r="D141" s="3">
        <v>128621000</v>
      </c>
      <c r="E141" s="3">
        <v>28697</v>
      </c>
      <c r="F141" s="3">
        <v>547133700</v>
      </c>
      <c r="G141" s="3">
        <v>122074</v>
      </c>
      <c r="H141" s="7">
        <f t="shared" si="9"/>
        <v>0.7680917490515817</v>
      </c>
      <c r="I141" s="5">
        <v>0</v>
      </c>
      <c r="J141" s="3">
        <v>0</v>
      </c>
      <c r="K141" s="12">
        <v>0</v>
      </c>
      <c r="L141" s="5">
        <v>456555</v>
      </c>
      <c r="M141" s="3">
        <v>381006</v>
      </c>
      <c r="N141" s="15">
        <v>456555</v>
      </c>
      <c r="O141" s="5">
        <v>0</v>
      </c>
      <c r="P141" s="15">
        <v>16971</v>
      </c>
      <c r="Q141" s="16">
        <f t="shared" si="10"/>
        <v>85.00803212851406</v>
      </c>
      <c r="R141" s="17">
        <f t="shared" si="11"/>
        <v>0</v>
      </c>
    </row>
    <row r="142" spans="1:18" ht="12.75">
      <c r="A142" s="3" t="s">
        <v>146</v>
      </c>
      <c r="B142" s="18" t="str">
        <f t="shared" si="8"/>
        <v>HUDN</v>
      </c>
      <c r="C142" s="3">
        <v>19597</v>
      </c>
      <c r="D142" s="3">
        <v>588570000</v>
      </c>
      <c r="E142" s="3">
        <v>30034</v>
      </c>
      <c r="F142" s="3">
        <v>2783944900</v>
      </c>
      <c r="G142" s="3">
        <v>142060</v>
      </c>
      <c r="H142" s="7">
        <f t="shared" si="9"/>
        <v>0.8469662686071346</v>
      </c>
      <c r="I142" s="5">
        <v>2779</v>
      </c>
      <c r="J142" s="3">
        <v>25192997.510822278</v>
      </c>
      <c r="K142" s="12">
        <v>8819158</v>
      </c>
      <c r="L142" s="5">
        <v>1864162</v>
      </c>
      <c r="M142" s="3">
        <v>1686649</v>
      </c>
      <c r="N142" s="15">
        <v>12018825</v>
      </c>
      <c r="O142" s="5">
        <v>172527</v>
      </c>
      <c r="P142" s="15">
        <v>2325071</v>
      </c>
      <c r="Q142" s="16">
        <f t="shared" si="10"/>
        <v>86.06669388171659</v>
      </c>
      <c r="R142" s="17">
        <f t="shared" si="11"/>
        <v>3235.5829435048577</v>
      </c>
    </row>
    <row r="143" spans="1:18" ht="12.75">
      <c r="A143" s="3" t="s">
        <v>147</v>
      </c>
      <c r="B143" s="18" t="str">
        <f t="shared" si="8"/>
        <v>HULL</v>
      </c>
      <c r="C143" s="3">
        <v>11041</v>
      </c>
      <c r="D143" s="3">
        <v>340468000</v>
      </c>
      <c r="E143" s="3">
        <v>30837</v>
      </c>
      <c r="F143" s="3">
        <v>2285343900</v>
      </c>
      <c r="G143" s="3">
        <v>206987</v>
      </c>
      <c r="H143" s="7">
        <f t="shared" si="9"/>
        <v>1.053824012326704</v>
      </c>
      <c r="I143" s="5">
        <v>1228</v>
      </c>
      <c r="J143" s="3">
        <v>11155892.276219161</v>
      </c>
      <c r="K143" s="12">
        <v>3591192</v>
      </c>
      <c r="L143" s="5">
        <v>2083614</v>
      </c>
      <c r="M143" s="3">
        <v>1792503</v>
      </c>
      <c r="N143" s="15">
        <v>5716743</v>
      </c>
      <c r="O143" s="5">
        <v>70254</v>
      </c>
      <c r="P143" s="15">
        <v>761118</v>
      </c>
      <c r="Q143" s="16">
        <f t="shared" si="10"/>
        <v>162.3496965854542</v>
      </c>
      <c r="R143" s="17">
        <f t="shared" si="11"/>
        <v>2981.633550488599</v>
      </c>
    </row>
    <row r="144" spans="1:18" ht="12.75">
      <c r="A144" s="3" t="s">
        <v>148</v>
      </c>
      <c r="B144" s="18" t="str">
        <f t="shared" si="8"/>
        <v>HUNN</v>
      </c>
      <c r="C144" s="3">
        <v>2219</v>
      </c>
      <c r="D144" s="3">
        <v>58699000</v>
      </c>
      <c r="E144" s="3">
        <v>26453</v>
      </c>
      <c r="F144" s="3">
        <v>202772800</v>
      </c>
      <c r="G144" s="3">
        <v>91380</v>
      </c>
      <c r="H144" s="7">
        <f t="shared" si="9"/>
        <v>0.6442990908752232</v>
      </c>
      <c r="I144" s="5">
        <v>28</v>
      </c>
      <c r="J144" s="3">
        <v>360101.12568</v>
      </c>
      <c r="K144" s="12">
        <v>205922</v>
      </c>
      <c r="L144" s="5">
        <v>348981</v>
      </c>
      <c r="M144" s="3">
        <v>291504</v>
      </c>
      <c r="N144" s="15">
        <v>554903</v>
      </c>
      <c r="O144" s="5">
        <v>0</v>
      </c>
      <c r="P144" s="15">
        <v>10359</v>
      </c>
      <c r="Q144" s="16">
        <f t="shared" si="10"/>
        <v>131.36728255971158</v>
      </c>
      <c r="R144" s="17">
        <f t="shared" si="11"/>
        <v>7354.357142857143</v>
      </c>
    </row>
    <row r="145" spans="1:18" ht="12.75">
      <c r="A145" s="3" t="s">
        <v>149</v>
      </c>
      <c r="B145" s="18" t="str">
        <f t="shared" si="8"/>
        <v>IPSH</v>
      </c>
      <c r="C145" s="3">
        <v>13219</v>
      </c>
      <c r="D145" s="3">
        <v>615620000</v>
      </c>
      <c r="E145" s="3">
        <v>46571</v>
      </c>
      <c r="F145" s="3">
        <v>2898315700</v>
      </c>
      <c r="G145" s="3">
        <v>219254</v>
      </c>
      <c r="H145" s="7">
        <f t="shared" si="9"/>
        <v>1.3102232400669374</v>
      </c>
      <c r="I145" s="5">
        <v>1956</v>
      </c>
      <c r="J145" s="3">
        <v>16906352.002642978</v>
      </c>
      <c r="K145" s="12">
        <v>2545833</v>
      </c>
      <c r="L145" s="5">
        <v>1839530</v>
      </c>
      <c r="M145" s="3">
        <v>1357726</v>
      </c>
      <c r="N145" s="15">
        <v>5294709</v>
      </c>
      <c r="O145" s="5">
        <v>49804</v>
      </c>
      <c r="P145" s="15">
        <v>313854</v>
      </c>
      <c r="Q145" s="16">
        <f t="shared" si="10"/>
        <v>102.71018987820561</v>
      </c>
      <c r="R145" s="17">
        <f t="shared" si="11"/>
        <v>1327.0127811860941</v>
      </c>
    </row>
    <row r="146" spans="1:18" ht="12.75">
      <c r="A146" s="3" t="s">
        <v>150</v>
      </c>
      <c r="B146" s="18" t="str">
        <f t="shared" si="8"/>
        <v>KINN</v>
      </c>
      <c r="C146" s="3">
        <v>12328</v>
      </c>
      <c r="D146" s="3">
        <v>388973000</v>
      </c>
      <c r="E146" s="3">
        <v>31552</v>
      </c>
      <c r="F146" s="3">
        <v>2122548900</v>
      </c>
      <c r="G146" s="3">
        <v>172173</v>
      </c>
      <c r="H146" s="7">
        <f t="shared" si="9"/>
        <v>0.9588829981727489</v>
      </c>
      <c r="I146" s="5">
        <v>1210</v>
      </c>
      <c r="J146" s="3">
        <v>9993589.1704833</v>
      </c>
      <c r="K146" s="12">
        <v>3801121</v>
      </c>
      <c r="L146" s="5">
        <v>1123493</v>
      </c>
      <c r="M146" s="3">
        <v>811851</v>
      </c>
      <c r="N146" s="15">
        <v>4931945</v>
      </c>
      <c r="O146" s="5">
        <v>74361</v>
      </c>
      <c r="P146" s="15">
        <v>197174</v>
      </c>
      <c r="Q146" s="16">
        <f t="shared" si="10"/>
        <v>65.85423426346529</v>
      </c>
      <c r="R146" s="17">
        <f t="shared" si="11"/>
        <v>3202.8776859504133</v>
      </c>
    </row>
    <row r="147" spans="1:18" ht="12.75">
      <c r="A147" s="3" t="s">
        <v>151</v>
      </c>
      <c r="B147" s="18" t="str">
        <f t="shared" si="8"/>
        <v>LAKE</v>
      </c>
      <c r="C147" s="3">
        <v>10515</v>
      </c>
      <c r="D147" s="3">
        <v>340740000</v>
      </c>
      <c r="E147" s="3">
        <v>32405</v>
      </c>
      <c r="F147" s="3">
        <v>1777091100</v>
      </c>
      <c r="G147" s="3">
        <v>169005</v>
      </c>
      <c r="H147" s="7">
        <f t="shared" si="9"/>
        <v>0.9612324316983591</v>
      </c>
      <c r="I147" s="5">
        <v>679</v>
      </c>
      <c r="J147" s="3">
        <v>5533651.061760001</v>
      </c>
      <c r="K147" s="12">
        <v>2249477</v>
      </c>
      <c r="L147" s="5">
        <v>790576</v>
      </c>
      <c r="M147" s="3">
        <v>692065</v>
      </c>
      <c r="N147" s="15">
        <v>3041613</v>
      </c>
      <c r="O147" s="5">
        <v>44006</v>
      </c>
      <c r="P147" s="15">
        <v>161683</v>
      </c>
      <c r="Q147" s="16">
        <f t="shared" si="10"/>
        <v>65.81692819781264</v>
      </c>
      <c r="R147" s="17">
        <f t="shared" si="11"/>
        <v>3377.7363770250367</v>
      </c>
    </row>
    <row r="148" spans="1:18" ht="12.75">
      <c r="A148" s="3" t="s">
        <v>152</v>
      </c>
      <c r="B148" s="18" t="str">
        <f t="shared" si="8"/>
        <v>LANR</v>
      </c>
      <c r="C148" s="3">
        <v>7015</v>
      </c>
      <c r="D148" s="3">
        <v>222979000</v>
      </c>
      <c r="E148" s="3">
        <v>31786</v>
      </c>
      <c r="F148" s="3">
        <v>972702500</v>
      </c>
      <c r="G148" s="3">
        <v>138660</v>
      </c>
      <c r="H148" s="7">
        <f t="shared" si="9"/>
        <v>0.861154363318107</v>
      </c>
      <c r="I148" s="5">
        <v>0</v>
      </c>
      <c r="J148" s="3">
        <v>0</v>
      </c>
      <c r="K148" s="12">
        <v>0</v>
      </c>
      <c r="L148" s="5">
        <v>994332</v>
      </c>
      <c r="M148" s="3">
        <v>808506</v>
      </c>
      <c r="N148" s="15">
        <v>994332</v>
      </c>
      <c r="O148" s="5">
        <v>0</v>
      </c>
      <c r="P148" s="15">
        <v>107279</v>
      </c>
      <c r="Q148" s="16">
        <f t="shared" si="10"/>
        <v>115.25388453314326</v>
      </c>
      <c r="R148" s="17">
        <f t="shared" si="11"/>
        <v>0</v>
      </c>
    </row>
    <row r="149" spans="1:18" ht="12.75">
      <c r="A149" s="3" t="s">
        <v>153</v>
      </c>
      <c r="B149" s="18" t="str">
        <f t="shared" si="8"/>
        <v>LANH</v>
      </c>
      <c r="C149" s="3">
        <v>2866</v>
      </c>
      <c r="D149" s="3">
        <v>76141000</v>
      </c>
      <c r="E149" s="3">
        <v>26567</v>
      </c>
      <c r="F149" s="3">
        <v>453032800</v>
      </c>
      <c r="G149" s="3">
        <v>158071</v>
      </c>
      <c r="H149" s="7">
        <f t="shared" si="9"/>
        <v>0.8468636260131708</v>
      </c>
      <c r="I149" s="5">
        <v>240</v>
      </c>
      <c r="J149" s="3">
        <v>2101664.4740400002</v>
      </c>
      <c r="K149" s="12">
        <v>795318</v>
      </c>
      <c r="L149" s="5">
        <v>418871</v>
      </c>
      <c r="M149" s="3">
        <v>291766</v>
      </c>
      <c r="N149" s="15">
        <v>1384581</v>
      </c>
      <c r="O149" s="5">
        <v>15559</v>
      </c>
      <c r="P149" s="15">
        <v>110988</v>
      </c>
      <c r="Q149" s="16">
        <f t="shared" si="10"/>
        <v>101.80251221214236</v>
      </c>
      <c r="R149" s="17">
        <f t="shared" si="11"/>
        <v>3378.6541666666667</v>
      </c>
    </row>
    <row r="150" spans="1:18" ht="12.75">
      <c r="A150" s="3" t="s">
        <v>154</v>
      </c>
      <c r="B150" s="18" t="str">
        <f t="shared" si="8"/>
        <v>LAWE</v>
      </c>
      <c r="C150" s="3">
        <v>70014</v>
      </c>
      <c r="D150" s="3">
        <v>869799000</v>
      </c>
      <c r="E150" s="3">
        <v>12423</v>
      </c>
      <c r="F150" s="3">
        <v>4168300000</v>
      </c>
      <c r="G150" s="3">
        <v>59535</v>
      </c>
      <c r="H150" s="7">
        <f t="shared" si="9"/>
        <v>0.3526658085151438</v>
      </c>
      <c r="I150" s="5">
        <v>13217</v>
      </c>
      <c r="J150" s="3">
        <v>144327894.38892</v>
      </c>
      <c r="K150" s="12">
        <v>135531978</v>
      </c>
      <c r="L150" s="5">
        <v>17332074</v>
      </c>
      <c r="M150" s="3">
        <v>16607385</v>
      </c>
      <c r="N150" s="15">
        <v>154538665</v>
      </c>
      <c r="O150" s="5">
        <v>2651383</v>
      </c>
      <c r="P150" s="15">
        <v>17371113</v>
      </c>
      <c r="Q150" s="16">
        <f t="shared" si="10"/>
        <v>237.20091695946525</v>
      </c>
      <c r="R150" s="17">
        <f t="shared" si="11"/>
        <v>10454.971703109632</v>
      </c>
    </row>
    <row r="151" spans="1:18" ht="12.75">
      <c r="A151" s="3" t="s">
        <v>155</v>
      </c>
      <c r="B151" s="18" t="str">
        <f t="shared" si="8"/>
        <v>LEEE</v>
      </c>
      <c r="C151" s="3">
        <v>5763</v>
      </c>
      <c r="D151" s="3">
        <v>157367000</v>
      </c>
      <c r="E151" s="3">
        <v>27306</v>
      </c>
      <c r="F151" s="3">
        <v>940282200</v>
      </c>
      <c r="G151" s="3">
        <v>163158</v>
      </c>
      <c r="H151" s="7">
        <f t="shared" si="9"/>
        <v>0.8724997777167717</v>
      </c>
      <c r="I151" s="5">
        <v>738</v>
      </c>
      <c r="J151" s="3">
        <v>6834255.432719999</v>
      </c>
      <c r="K151" s="12">
        <v>1907927</v>
      </c>
      <c r="L151" s="5">
        <v>666499</v>
      </c>
      <c r="M151" s="3">
        <v>526757</v>
      </c>
      <c r="N151" s="15">
        <v>3245788</v>
      </c>
      <c r="O151" s="5">
        <v>37324</v>
      </c>
      <c r="P151" s="15">
        <v>526923</v>
      </c>
      <c r="Q151" s="16">
        <f t="shared" si="10"/>
        <v>91.40326218983168</v>
      </c>
      <c r="R151" s="17">
        <f t="shared" si="11"/>
        <v>2635.8414634146343</v>
      </c>
    </row>
    <row r="152" spans="1:18" ht="12.75">
      <c r="A152" s="3" t="s">
        <v>156</v>
      </c>
      <c r="B152" s="18" t="str">
        <f t="shared" si="8"/>
        <v>LEIR</v>
      </c>
      <c r="C152" s="3">
        <v>10990</v>
      </c>
      <c r="D152" s="3">
        <v>280361000</v>
      </c>
      <c r="E152" s="3">
        <v>25511</v>
      </c>
      <c r="F152" s="3">
        <v>1156399100</v>
      </c>
      <c r="G152" s="3">
        <v>105223</v>
      </c>
      <c r="H152" s="7">
        <f t="shared" si="9"/>
        <v>0.6728777529513588</v>
      </c>
      <c r="I152" s="5">
        <v>1823</v>
      </c>
      <c r="J152" s="3">
        <v>16141548.42372</v>
      </c>
      <c r="K152" s="12">
        <v>9145765</v>
      </c>
      <c r="L152" s="5">
        <v>1574532</v>
      </c>
      <c r="M152" s="3">
        <v>1468595</v>
      </c>
      <c r="N152" s="15">
        <v>11182644</v>
      </c>
      <c r="O152" s="5">
        <v>178917</v>
      </c>
      <c r="P152" s="15">
        <v>401251</v>
      </c>
      <c r="Q152" s="16">
        <f t="shared" si="10"/>
        <v>133.63011828935396</v>
      </c>
      <c r="R152" s="17">
        <f t="shared" si="11"/>
        <v>5115.020296215031</v>
      </c>
    </row>
    <row r="153" spans="1:18" ht="12.75">
      <c r="A153" s="3" t="s">
        <v>157</v>
      </c>
      <c r="B153" s="18" t="str">
        <f t="shared" si="8"/>
        <v>LENX</v>
      </c>
      <c r="C153" s="3">
        <v>5095</v>
      </c>
      <c r="D153" s="3">
        <v>194085000</v>
      </c>
      <c r="E153" s="3">
        <v>38093</v>
      </c>
      <c r="F153" s="3">
        <v>1344827500</v>
      </c>
      <c r="G153" s="3">
        <v>263950</v>
      </c>
      <c r="H153" s="7">
        <f t="shared" si="9"/>
        <v>1.326678090131769</v>
      </c>
      <c r="I153" s="5">
        <v>660</v>
      </c>
      <c r="J153" s="3">
        <v>5692629.646379999</v>
      </c>
      <c r="K153" s="12">
        <v>1125174</v>
      </c>
      <c r="L153" s="5">
        <v>527275</v>
      </c>
      <c r="M153" s="3">
        <v>450838</v>
      </c>
      <c r="N153" s="15">
        <v>2651023</v>
      </c>
      <c r="O153" s="5">
        <v>22012</v>
      </c>
      <c r="P153" s="15">
        <v>292300</v>
      </c>
      <c r="Q153" s="16">
        <f t="shared" si="10"/>
        <v>88.48635917566241</v>
      </c>
      <c r="R153" s="17">
        <f t="shared" si="11"/>
        <v>1738.1606060606061</v>
      </c>
    </row>
    <row r="154" spans="1:18" ht="12.75">
      <c r="A154" s="3" t="s">
        <v>158</v>
      </c>
      <c r="B154" s="18" t="str">
        <f t="shared" si="8"/>
        <v>LEOR</v>
      </c>
      <c r="C154" s="3">
        <v>41055</v>
      </c>
      <c r="D154" s="3">
        <v>988012000</v>
      </c>
      <c r="E154" s="3">
        <v>24066</v>
      </c>
      <c r="F154" s="3">
        <v>4338890600</v>
      </c>
      <c r="G154" s="3">
        <v>105685</v>
      </c>
      <c r="H154" s="7">
        <f t="shared" si="9"/>
        <v>0.6541174765268496</v>
      </c>
      <c r="I154" s="5">
        <v>6398</v>
      </c>
      <c r="J154" s="3">
        <v>61830792.26243999</v>
      </c>
      <c r="K154" s="12">
        <v>39420116</v>
      </c>
      <c r="L154" s="5">
        <v>5417920</v>
      </c>
      <c r="M154" s="3">
        <v>4840828</v>
      </c>
      <c r="N154" s="15">
        <v>46196079</v>
      </c>
      <c r="O154" s="5">
        <v>771167</v>
      </c>
      <c r="P154" s="15">
        <v>2921612</v>
      </c>
      <c r="Q154" s="16">
        <f t="shared" si="10"/>
        <v>117.91080258190233</v>
      </c>
      <c r="R154" s="17">
        <f t="shared" si="11"/>
        <v>6281.851047202251</v>
      </c>
    </row>
    <row r="155" spans="1:18" ht="12.75">
      <c r="A155" s="3" t="s">
        <v>159</v>
      </c>
      <c r="B155" s="18" t="str">
        <f t="shared" si="8"/>
        <v>LEVT</v>
      </c>
      <c r="C155" s="3">
        <v>1772</v>
      </c>
      <c r="D155" s="3">
        <v>65474000</v>
      </c>
      <c r="E155" s="3">
        <v>36949</v>
      </c>
      <c r="F155" s="3">
        <v>285041500</v>
      </c>
      <c r="G155" s="3">
        <v>160859</v>
      </c>
      <c r="H155" s="7">
        <f t="shared" si="9"/>
        <v>1.000056661190299</v>
      </c>
      <c r="I155" s="5">
        <v>123</v>
      </c>
      <c r="J155" s="3">
        <v>1122116.9748600002</v>
      </c>
      <c r="K155" s="12">
        <v>265580</v>
      </c>
      <c r="L155" s="5">
        <v>169373</v>
      </c>
      <c r="M155" s="3">
        <v>150975</v>
      </c>
      <c r="N155" s="15">
        <v>625879</v>
      </c>
      <c r="O155" s="5">
        <v>5195</v>
      </c>
      <c r="P155" s="15">
        <v>63965</v>
      </c>
      <c r="Q155" s="16">
        <f t="shared" si="10"/>
        <v>85.20033860045147</v>
      </c>
      <c r="R155" s="17">
        <f t="shared" si="11"/>
        <v>2201.4227642276423</v>
      </c>
    </row>
    <row r="156" spans="1:18" ht="12.75">
      <c r="A156" s="3" t="s">
        <v>160</v>
      </c>
      <c r="B156" s="18" t="str">
        <f t="shared" si="8"/>
        <v>LEXN</v>
      </c>
      <c r="C156" s="3">
        <v>30272</v>
      </c>
      <c r="D156" s="3">
        <v>2898658000</v>
      </c>
      <c r="E156" s="3">
        <v>95754</v>
      </c>
      <c r="F156" s="3">
        <v>8583888200</v>
      </c>
      <c r="G156" s="3">
        <v>283559</v>
      </c>
      <c r="H156" s="7">
        <f t="shared" si="9"/>
        <v>2.1899325548005946</v>
      </c>
      <c r="I156" s="5">
        <v>6056</v>
      </c>
      <c r="J156" s="3">
        <v>53450233.9591245</v>
      </c>
      <c r="K156" s="12">
        <v>7013863</v>
      </c>
      <c r="L156" s="5">
        <v>1458504</v>
      </c>
      <c r="M156" s="3">
        <v>1296276</v>
      </c>
      <c r="N156" s="15">
        <v>8508839</v>
      </c>
      <c r="O156" s="5">
        <v>137211</v>
      </c>
      <c r="P156" s="15">
        <v>737040</v>
      </c>
      <c r="Q156" s="16">
        <f t="shared" si="10"/>
        <v>42.82095665961945</v>
      </c>
      <c r="R156" s="17">
        <f t="shared" si="11"/>
        <v>1180.82463672391</v>
      </c>
    </row>
    <row r="157" spans="1:18" ht="12.75">
      <c r="A157" s="3" t="s">
        <v>161</v>
      </c>
      <c r="B157" s="18" t="str">
        <f t="shared" si="8"/>
        <v>LEYN</v>
      </c>
      <c r="C157" s="3">
        <v>801</v>
      </c>
      <c r="D157" s="3">
        <v>22052000</v>
      </c>
      <c r="E157" s="3">
        <v>27531</v>
      </c>
      <c r="F157" s="3">
        <v>88049600</v>
      </c>
      <c r="G157" s="3">
        <v>109925</v>
      </c>
      <c r="H157" s="7">
        <f t="shared" si="9"/>
        <v>0.7152190153894731</v>
      </c>
      <c r="I157" s="5">
        <v>0</v>
      </c>
      <c r="J157" s="3">
        <v>0</v>
      </c>
      <c r="K157" s="12">
        <v>0</v>
      </c>
      <c r="L157" s="5">
        <v>92149</v>
      </c>
      <c r="M157" s="3">
        <v>69641</v>
      </c>
      <c r="N157" s="15">
        <v>92149</v>
      </c>
      <c r="O157" s="5">
        <v>0</v>
      </c>
      <c r="P157" s="15">
        <v>7865</v>
      </c>
      <c r="Q157" s="16">
        <f t="shared" si="10"/>
        <v>86.94257178526841</v>
      </c>
      <c r="R157" s="17">
        <f t="shared" si="11"/>
        <v>0</v>
      </c>
    </row>
    <row r="158" spans="1:18" ht="12.75">
      <c r="A158" s="3" t="s">
        <v>162</v>
      </c>
      <c r="B158" s="18" t="str">
        <f t="shared" si="8"/>
        <v>LINN</v>
      </c>
      <c r="C158" s="3">
        <v>8078</v>
      </c>
      <c r="D158" s="3">
        <v>900024000</v>
      </c>
      <c r="E158" s="3">
        <v>111417</v>
      </c>
      <c r="F158" s="3">
        <v>2064627100</v>
      </c>
      <c r="G158" s="3">
        <v>255586</v>
      </c>
      <c r="H158" s="7">
        <f t="shared" si="9"/>
        <v>2.324077553505767</v>
      </c>
      <c r="I158" s="5">
        <v>693</v>
      </c>
      <c r="J158" s="3">
        <v>5740716.07941732</v>
      </c>
      <c r="K158" s="12">
        <v>714674</v>
      </c>
      <c r="L158" s="5">
        <v>902087</v>
      </c>
      <c r="M158" s="3">
        <v>575819</v>
      </c>
      <c r="N158" s="15">
        <v>1620896</v>
      </c>
      <c r="O158" s="5">
        <v>13981</v>
      </c>
      <c r="P158" s="15">
        <v>184303</v>
      </c>
      <c r="Q158" s="16">
        <f t="shared" si="10"/>
        <v>71.2823718742263</v>
      </c>
      <c r="R158" s="17">
        <f t="shared" si="11"/>
        <v>1051.4502164502164</v>
      </c>
    </row>
    <row r="159" spans="1:18" ht="12.75">
      <c r="A159" s="3" t="s">
        <v>163</v>
      </c>
      <c r="B159" s="18" t="str">
        <f t="shared" si="8"/>
        <v>LITN</v>
      </c>
      <c r="C159" s="3">
        <v>8711</v>
      </c>
      <c r="D159" s="3">
        <v>357417000</v>
      </c>
      <c r="E159" s="3">
        <v>41031</v>
      </c>
      <c r="F159" s="3">
        <v>1591364300</v>
      </c>
      <c r="G159" s="3">
        <v>182684</v>
      </c>
      <c r="H159" s="7">
        <f t="shared" si="9"/>
        <v>1.1227558632953225</v>
      </c>
      <c r="I159" s="5">
        <v>1617</v>
      </c>
      <c r="J159" s="3">
        <v>13640184.029312642</v>
      </c>
      <c r="K159" s="12">
        <v>3484917</v>
      </c>
      <c r="L159" s="5">
        <v>654676</v>
      </c>
      <c r="M159" s="3">
        <v>601236</v>
      </c>
      <c r="N159" s="15">
        <v>4510981</v>
      </c>
      <c r="O159" s="5">
        <v>68175</v>
      </c>
      <c r="P159" s="15">
        <v>967244</v>
      </c>
      <c r="Q159" s="16">
        <f t="shared" si="10"/>
        <v>69.02031913672369</v>
      </c>
      <c r="R159" s="17">
        <f t="shared" si="11"/>
        <v>2197.3358070500926</v>
      </c>
    </row>
    <row r="160" spans="1:18" ht="12.75">
      <c r="A160" s="3" t="s">
        <v>164</v>
      </c>
      <c r="B160" s="18" t="str">
        <f t="shared" si="8"/>
        <v>LONW</v>
      </c>
      <c r="C160" s="3">
        <v>15329</v>
      </c>
      <c r="D160" s="3">
        <v>996520000</v>
      </c>
      <c r="E160" s="3">
        <v>65009</v>
      </c>
      <c r="F160" s="3">
        <v>2290813600</v>
      </c>
      <c r="G160" s="3">
        <v>149443</v>
      </c>
      <c r="H160" s="7">
        <f t="shared" si="9"/>
        <v>1.356989809429967</v>
      </c>
      <c r="I160" s="5">
        <v>2991</v>
      </c>
      <c r="J160" s="3">
        <v>24685139.268599994</v>
      </c>
      <c r="K160" s="12">
        <v>4087324</v>
      </c>
      <c r="L160" s="5">
        <v>1238199</v>
      </c>
      <c r="M160" s="3">
        <v>1181711</v>
      </c>
      <c r="N160" s="15">
        <v>5741710</v>
      </c>
      <c r="O160" s="5">
        <v>79959</v>
      </c>
      <c r="P160" s="15">
        <v>154614</v>
      </c>
      <c r="Q160" s="16">
        <f t="shared" si="10"/>
        <v>77.0898949703177</v>
      </c>
      <c r="R160" s="17">
        <f t="shared" si="11"/>
        <v>1393.2741558007356</v>
      </c>
    </row>
    <row r="161" spans="1:18" ht="12.75">
      <c r="A161" s="3" t="s">
        <v>165</v>
      </c>
      <c r="B161" s="18" t="str">
        <f t="shared" si="8"/>
        <v>LOWL</v>
      </c>
      <c r="C161" s="3">
        <v>103615</v>
      </c>
      <c r="D161" s="3">
        <v>1859707000</v>
      </c>
      <c r="E161" s="3">
        <v>17948</v>
      </c>
      <c r="F161" s="3">
        <v>8186441400</v>
      </c>
      <c r="G161" s="3">
        <v>79008</v>
      </c>
      <c r="H161" s="7">
        <f t="shared" si="9"/>
        <v>0.4884018418986084</v>
      </c>
      <c r="I161" s="5">
        <v>14263</v>
      </c>
      <c r="J161" s="3">
        <v>151465731.89643282</v>
      </c>
      <c r="K161" s="12">
        <v>114495103</v>
      </c>
      <c r="L161" s="5">
        <v>23005149</v>
      </c>
      <c r="M161" s="3">
        <v>21304471</v>
      </c>
      <c r="N161" s="15">
        <v>138806297</v>
      </c>
      <c r="O161" s="5">
        <v>2239843</v>
      </c>
      <c r="P161" s="15">
        <v>12800399</v>
      </c>
      <c r="Q161" s="16">
        <f t="shared" si="10"/>
        <v>205.61184191478068</v>
      </c>
      <c r="R161" s="17">
        <f t="shared" si="11"/>
        <v>8184.4595106218885</v>
      </c>
    </row>
    <row r="162" spans="1:18" ht="12.75">
      <c r="A162" s="3" t="s">
        <v>166</v>
      </c>
      <c r="B162" s="18" t="str">
        <f t="shared" si="8"/>
        <v>LUDW</v>
      </c>
      <c r="C162" s="3">
        <v>22410</v>
      </c>
      <c r="D162" s="3">
        <v>486007000</v>
      </c>
      <c r="E162" s="3">
        <v>21687</v>
      </c>
      <c r="F162" s="3">
        <v>2044224300</v>
      </c>
      <c r="G162" s="3">
        <v>91219</v>
      </c>
      <c r="H162" s="7">
        <f t="shared" si="9"/>
        <v>0.5773454556917723</v>
      </c>
      <c r="I162" s="5">
        <v>2975</v>
      </c>
      <c r="J162" s="3">
        <v>26588449.14696</v>
      </c>
      <c r="K162" s="12">
        <v>12738623</v>
      </c>
      <c r="L162" s="5">
        <v>2869414</v>
      </c>
      <c r="M162" s="3">
        <v>2583866</v>
      </c>
      <c r="N162" s="15">
        <v>16330165</v>
      </c>
      <c r="O162" s="5">
        <v>249203</v>
      </c>
      <c r="P162" s="15">
        <v>335413</v>
      </c>
      <c r="Q162" s="16">
        <f t="shared" si="10"/>
        <v>115.29968763944667</v>
      </c>
      <c r="R162" s="17">
        <f t="shared" si="11"/>
        <v>4365.655798319328</v>
      </c>
    </row>
    <row r="163" spans="1:18" ht="12.75">
      <c r="A163" s="3" t="s">
        <v>167</v>
      </c>
      <c r="B163" s="18" t="str">
        <f t="shared" si="8"/>
        <v>LUNG</v>
      </c>
      <c r="C163" s="3">
        <v>9946</v>
      </c>
      <c r="D163" s="3">
        <v>328235000</v>
      </c>
      <c r="E163" s="3">
        <v>33002</v>
      </c>
      <c r="F163" s="3">
        <v>1446399700</v>
      </c>
      <c r="G163" s="3">
        <v>145425</v>
      </c>
      <c r="H163" s="7">
        <f t="shared" si="9"/>
        <v>0.8984996256128224</v>
      </c>
      <c r="I163" s="5">
        <v>1605</v>
      </c>
      <c r="J163" s="3">
        <v>13414483.32636</v>
      </c>
      <c r="K163" s="12">
        <v>4498396</v>
      </c>
      <c r="L163" s="5">
        <v>1016080</v>
      </c>
      <c r="M163" s="3">
        <v>894449</v>
      </c>
      <c r="N163" s="15">
        <v>5982319</v>
      </c>
      <c r="O163" s="5">
        <v>88001</v>
      </c>
      <c r="P163" s="15">
        <v>739328</v>
      </c>
      <c r="Q163" s="16">
        <f t="shared" si="10"/>
        <v>89.93052483410416</v>
      </c>
      <c r="R163" s="17">
        <f t="shared" si="11"/>
        <v>2857.5682242990656</v>
      </c>
    </row>
    <row r="164" spans="1:18" ht="12.75">
      <c r="A164" s="3" t="s">
        <v>168</v>
      </c>
      <c r="B164" s="18" t="str">
        <f t="shared" si="8"/>
        <v>LYNN</v>
      </c>
      <c r="C164" s="3">
        <v>86957</v>
      </c>
      <c r="D164" s="3">
        <v>1805360000</v>
      </c>
      <c r="E164" s="3">
        <v>20762</v>
      </c>
      <c r="F164" s="3">
        <v>7613788900</v>
      </c>
      <c r="G164" s="3">
        <v>87558</v>
      </c>
      <c r="H164" s="7">
        <f t="shared" si="9"/>
        <v>0.5534125560665979</v>
      </c>
      <c r="I164" s="5">
        <v>13902</v>
      </c>
      <c r="J164" s="3">
        <v>152859294.83544</v>
      </c>
      <c r="K164" s="12">
        <v>113140585</v>
      </c>
      <c r="L164" s="5">
        <v>19996300</v>
      </c>
      <c r="M164" s="3">
        <v>18937447</v>
      </c>
      <c r="N164" s="15">
        <v>134368404</v>
      </c>
      <c r="O164" s="5">
        <v>2213345</v>
      </c>
      <c r="P164" s="15">
        <v>8430593</v>
      </c>
      <c r="Q164" s="16">
        <f t="shared" si="10"/>
        <v>217.77944271306507</v>
      </c>
      <c r="R164" s="17">
        <f t="shared" si="11"/>
        <v>8297.649978420372</v>
      </c>
    </row>
    <row r="165" spans="1:18" ht="12.75">
      <c r="A165" s="3" t="s">
        <v>169</v>
      </c>
      <c r="B165" s="18" t="str">
        <f t="shared" si="8"/>
        <v>LYND</v>
      </c>
      <c r="C165" s="3">
        <v>11412</v>
      </c>
      <c r="D165" s="3">
        <v>676604000</v>
      </c>
      <c r="E165" s="3">
        <v>59289</v>
      </c>
      <c r="F165" s="3">
        <v>2665254600</v>
      </c>
      <c r="G165" s="3">
        <v>233548</v>
      </c>
      <c r="H165" s="7">
        <f t="shared" si="9"/>
        <v>1.5306685830918956</v>
      </c>
      <c r="I165" s="5">
        <v>2271</v>
      </c>
      <c r="J165" s="3">
        <v>19103918.4621954</v>
      </c>
      <c r="K165" s="12">
        <v>3779396</v>
      </c>
      <c r="L165" s="5">
        <v>982127</v>
      </c>
      <c r="M165" s="3">
        <v>879672</v>
      </c>
      <c r="N165" s="15">
        <v>4778019</v>
      </c>
      <c r="O165" s="5">
        <v>73936</v>
      </c>
      <c r="P165" s="15">
        <v>354894</v>
      </c>
      <c r="Q165" s="16">
        <f t="shared" si="10"/>
        <v>77.08307045215562</v>
      </c>
      <c r="R165" s="17">
        <f t="shared" si="11"/>
        <v>1696.7556142668427</v>
      </c>
    </row>
    <row r="166" spans="1:18" ht="12.75">
      <c r="A166" s="3" t="s">
        <v>170</v>
      </c>
      <c r="B166" s="18" t="str">
        <f t="shared" si="8"/>
        <v>MALN</v>
      </c>
      <c r="C166" s="3">
        <v>55597</v>
      </c>
      <c r="D166" s="3">
        <v>1245445000</v>
      </c>
      <c r="E166" s="3">
        <v>22401</v>
      </c>
      <c r="F166" s="3">
        <v>6079443100</v>
      </c>
      <c r="G166" s="3">
        <v>109348</v>
      </c>
      <c r="H166" s="7">
        <f t="shared" si="9"/>
        <v>0.6419352727860583</v>
      </c>
      <c r="I166" s="5">
        <v>6867</v>
      </c>
      <c r="J166" s="3">
        <v>69445049.59989332</v>
      </c>
      <c r="K166" s="12">
        <v>39466415</v>
      </c>
      <c r="L166" s="5">
        <v>11033968</v>
      </c>
      <c r="M166" s="3">
        <v>10611641</v>
      </c>
      <c r="N166" s="15">
        <v>51845363</v>
      </c>
      <c r="O166" s="5">
        <v>772073</v>
      </c>
      <c r="P166" s="15">
        <v>10848272</v>
      </c>
      <c r="Q166" s="16">
        <f t="shared" si="10"/>
        <v>190.86715110527547</v>
      </c>
      <c r="R166" s="17">
        <f t="shared" si="11"/>
        <v>5859.689529634484</v>
      </c>
    </row>
    <row r="167" spans="1:18" ht="12.75">
      <c r="A167" s="3" t="s">
        <v>171</v>
      </c>
      <c r="B167" s="18" t="str">
        <f t="shared" si="8"/>
        <v>MANR</v>
      </c>
      <c r="C167" s="3">
        <v>5260</v>
      </c>
      <c r="D167" s="3">
        <v>708890000</v>
      </c>
      <c r="E167" s="3">
        <v>134770</v>
      </c>
      <c r="F167" s="3">
        <v>2346551100</v>
      </c>
      <c r="G167" s="3">
        <v>446112</v>
      </c>
      <c r="H167" s="7">
        <f t="shared" si="9"/>
        <v>3.2239212909080317</v>
      </c>
      <c r="I167" s="5">
        <v>0</v>
      </c>
      <c r="J167" s="3">
        <v>0</v>
      </c>
      <c r="K167" s="12">
        <v>0</v>
      </c>
      <c r="L167" s="5">
        <v>208445</v>
      </c>
      <c r="M167" s="3">
        <v>188099</v>
      </c>
      <c r="N167" s="15">
        <v>208445</v>
      </c>
      <c r="O167" s="5">
        <v>0</v>
      </c>
      <c r="P167" s="15">
        <v>147719</v>
      </c>
      <c r="Q167" s="16">
        <f t="shared" si="10"/>
        <v>35.76026615969582</v>
      </c>
      <c r="R167" s="17">
        <f t="shared" si="11"/>
        <v>0</v>
      </c>
    </row>
    <row r="168" spans="1:18" ht="12.75">
      <c r="A168" s="3" t="s">
        <v>172</v>
      </c>
      <c r="B168" s="18" t="str">
        <f t="shared" si="8"/>
        <v>MAND</v>
      </c>
      <c r="C168" s="3">
        <v>23969</v>
      </c>
      <c r="D168" s="3">
        <v>861062000</v>
      </c>
      <c r="E168" s="3">
        <v>35924</v>
      </c>
      <c r="F168" s="3">
        <v>3809750300</v>
      </c>
      <c r="G168" s="3">
        <v>158945</v>
      </c>
      <c r="H168" s="7">
        <f t="shared" si="9"/>
        <v>0.9799937423784864</v>
      </c>
      <c r="I168" s="5">
        <v>4874</v>
      </c>
      <c r="J168" s="3">
        <v>42531299.51847588</v>
      </c>
      <c r="K168" s="12">
        <v>17778173</v>
      </c>
      <c r="L168" s="5">
        <v>2062529</v>
      </c>
      <c r="M168" s="3">
        <v>1886682</v>
      </c>
      <c r="N168" s="15">
        <v>20153283</v>
      </c>
      <c r="O168" s="5">
        <v>347791</v>
      </c>
      <c r="P168" s="15">
        <v>1951890</v>
      </c>
      <c r="Q168" s="16">
        <f t="shared" si="10"/>
        <v>78.71342150277442</v>
      </c>
      <c r="R168" s="17">
        <f t="shared" si="11"/>
        <v>3718.909314731227</v>
      </c>
    </row>
    <row r="169" spans="1:18" ht="12.75">
      <c r="A169" s="3" t="s">
        <v>173</v>
      </c>
      <c r="B169" s="18" t="str">
        <f t="shared" si="8"/>
        <v>MARD</v>
      </c>
      <c r="C169" s="3">
        <v>19951</v>
      </c>
      <c r="D169" s="3">
        <v>1489076000</v>
      </c>
      <c r="E169" s="3">
        <v>74637</v>
      </c>
      <c r="F169" s="3">
        <v>5976188400</v>
      </c>
      <c r="G169" s="3">
        <v>299543</v>
      </c>
      <c r="H169" s="7">
        <f t="shared" si="9"/>
        <v>1.943594897884013</v>
      </c>
      <c r="I169" s="5">
        <v>3225</v>
      </c>
      <c r="J169" s="3">
        <v>26691563.9706</v>
      </c>
      <c r="K169" s="12">
        <v>4524671</v>
      </c>
      <c r="L169" s="5">
        <v>1069445</v>
      </c>
      <c r="M169" s="3">
        <v>963171</v>
      </c>
      <c r="N169" s="15">
        <v>6262166</v>
      </c>
      <c r="O169" s="5">
        <v>88515</v>
      </c>
      <c r="P169" s="15">
        <v>2120366</v>
      </c>
      <c r="Q169" s="16">
        <f t="shared" si="10"/>
        <v>48.276828229161445</v>
      </c>
      <c r="R169" s="17">
        <f t="shared" si="11"/>
        <v>1430.4452713178296</v>
      </c>
    </row>
    <row r="170" spans="1:18" ht="12.75">
      <c r="A170" s="3" t="s">
        <v>174</v>
      </c>
      <c r="B170" s="18" t="str">
        <f t="shared" si="8"/>
        <v>MARN</v>
      </c>
      <c r="C170" s="3">
        <v>5148</v>
      </c>
      <c r="D170" s="3">
        <v>247476000</v>
      </c>
      <c r="E170" s="3">
        <v>48072</v>
      </c>
      <c r="F170" s="3">
        <v>1893529500</v>
      </c>
      <c r="G170" s="3">
        <v>367818</v>
      </c>
      <c r="H170" s="7">
        <f t="shared" si="9"/>
        <v>1.7788573124093563</v>
      </c>
      <c r="I170" s="5">
        <v>394</v>
      </c>
      <c r="J170" s="3">
        <v>3153015.2271000003</v>
      </c>
      <c r="K170" s="12">
        <v>429364</v>
      </c>
      <c r="L170" s="5">
        <v>254352</v>
      </c>
      <c r="M170" s="3">
        <v>190849</v>
      </c>
      <c r="N170" s="15">
        <v>683716</v>
      </c>
      <c r="O170" s="5">
        <v>8400</v>
      </c>
      <c r="P170" s="15">
        <v>67557</v>
      </c>
      <c r="Q170" s="16">
        <f t="shared" si="10"/>
        <v>37.07245532245532</v>
      </c>
      <c r="R170" s="17">
        <f t="shared" si="11"/>
        <v>1111.0761421319796</v>
      </c>
    </row>
    <row r="171" spans="1:18" ht="12.75">
      <c r="A171" s="3" t="s">
        <v>175</v>
      </c>
      <c r="B171" s="18" t="str">
        <f t="shared" si="8"/>
        <v>MARH</v>
      </c>
      <c r="C171" s="3">
        <v>37932</v>
      </c>
      <c r="D171" s="3">
        <v>1140522000</v>
      </c>
      <c r="E171" s="3">
        <v>30068</v>
      </c>
      <c r="F171" s="3">
        <v>5628776300</v>
      </c>
      <c r="G171" s="3">
        <v>148391</v>
      </c>
      <c r="H171" s="7">
        <f t="shared" si="9"/>
        <v>0.866519039325983</v>
      </c>
      <c r="I171" s="5">
        <v>4789</v>
      </c>
      <c r="J171" s="3">
        <v>46421470.44336527</v>
      </c>
      <c r="K171" s="12">
        <v>13061334</v>
      </c>
      <c r="L171" s="5">
        <v>4923762</v>
      </c>
      <c r="M171" s="3">
        <v>4604312</v>
      </c>
      <c r="N171" s="15">
        <v>19581394</v>
      </c>
      <c r="O171" s="5">
        <v>255516</v>
      </c>
      <c r="P171" s="15">
        <v>4109405</v>
      </c>
      <c r="Q171" s="16">
        <f t="shared" si="10"/>
        <v>121.38331751555415</v>
      </c>
      <c r="R171" s="17">
        <f t="shared" si="11"/>
        <v>2780.716224681562</v>
      </c>
    </row>
    <row r="172" spans="1:18" ht="12.75">
      <c r="A172" s="3" t="s">
        <v>176</v>
      </c>
      <c r="B172" s="18" t="str">
        <f t="shared" si="8"/>
        <v>MARD</v>
      </c>
      <c r="C172" s="3">
        <v>24735</v>
      </c>
      <c r="D172" s="3">
        <v>961988000</v>
      </c>
      <c r="E172" s="3">
        <v>38892</v>
      </c>
      <c r="F172" s="3">
        <v>5158780200</v>
      </c>
      <c r="G172" s="3">
        <v>208562</v>
      </c>
      <c r="H172" s="7">
        <f t="shared" si="9"/>
        <v>1.170908416177182</v>
      </c>
      <c r="I172" s="5">
        <v>4565</v>
      </c>
      <c r="J172" s="3">
        <v>39637274.17340928</v>
      </c>
      <c r="K172" s="12">
        <v>13494608</v>
      </c>
      <c r="L172" s="5">
        <v>2304486</v>
      </c>
      <c r="M172" s="3">
        <v>1832321</v>
      </c>
      <c r="N172" s="15">
        <v>15880363</v>
      </c>
      <c r="O172" s="5">
        <v>263992</v>
      </c>
      <c r="P172" s="15">
        <v>627534</v>
      </c>
      <c r="Q172" s="16">
        <f t="shared" si="10"/>
        <v>74.07806751566606</v>
      </c>
      <c r="R172" s="17">
        <f t="shared" si="11"/>
        <v>3013.932092004381</v>
      </c>
    </row>
    <row r="173" spans="1:18" ht="12.75">
      <c r="A173" s="3" t="s">
        <v>177</v>
      </c>
      <c r="B173" s="18" t="str">
        <f t="shared" si="8"/>
        <v>MASE</v>
      </c>
      <c r="C173" s="3">
        <v>14227</v>
      </c>
      <c r="D173" s="3">
        <v>420744000</v>
      </c>
      <c r="E173" s="3">
        <v>29574</v>
      </c>
      <c r="F173" s="3">
        <v>5578976700</v>
      </c>
      <c r="G173" s="3">
        <v>392140</v>
      </c>
      <c r="H173" s="7">
        <f t="shared" si="9"/>
        <v>1.594171958900521</v>
      </c>
      <c r="I173" s="5">
        <v>1883</v>
      </c>
      <c r="J173" s="3">
        <v>16336474.718640003</v>
      </c>
      <c r="K173" s="12">
        <v>4178081</v>
      </c>
      <c r="L173" s="5">
        <v>858451</v>
      </c>
      <c r="M173" s="3">
        <v>311192</v>
      </c>
      <c r="N173" s="15">
        <v>5232039</v>
      </c>
      <c r="O173" s="5">
        <v>81735</v>
      </c>
      <c r="P173" s="15">
        <v>1062416</v>
      </c>
      <c r="Q173" s="16">
        <f t="shared" si="10"/>
        <v>21.873339425036903</v>
      </c>
      <c r="R173" s="17">
        <f t="shared" si="11"/>
        <v>2262.249601699416</v>
      </c>
    </row>
    <row r="174" spans="1:18" ht="12.75">
      <c r="A174" s="3" t="s">
        <v>178</v>
      </c>
      <c r="B174" s="18" t="str">
        <f t="shared" si="8"/>
        <v>MATT</v>
      </c>
      <c r="C174" s="3">
        <v>6463</v>
      </c>
      <c r="D174" s="3">
        <v>254844000</v>
      </c>
      <c r="E174" s="3">
        <v>39431</v>
      </c>
      <c r="F174" s="3">
        <v>1797383500</v>
      </c>
      <c r="G174" s="3">
        <v>278104</v>
      </c>
      <c r="H174" s="7">
        <f t="shared" si="9"/>
        <v>1.38799170872178</v>
      </c>
      <c r="I174" s="5">
        <v>474</v>
      </c>
      <c r="J174" s="3">
        <v>3799146.56532</v>
      </c>
      <c r="K174" s="12">
        <v>524142</v>
      </c>
      <c r="L174" s="5">
        <v>530679</v>
      </c>
      <c r="M174" s="3">
        <v>342810</v>
      </c>
      <c r="N174" s="15">
        <v>1054821</v>
      </c>
      <c r="O174" s="5">
        <v>10254</v>
      </c>
      <c r="P174" s="15">
        <v>77737</v>
      </c>
      <c r="Q174" s="16">
        <f t="shared" si="10"/>
        <v>53.041930991799475</v>
      </c>
      <c r="R174" s="17">
        <f t="shared" si="11"/>
        <v>1127.4177215189873</v>
      </c>
    </row>
    <row r="175" spans="1:18" ht="12.75">
      <c r="A175" s="3" t="s">
        <v>179</v>
      </c>
      <c r="B175" s="18" t="str">
        <f t="shared" si="8"/>
        <v>MAYD</v>
      </c>
      <c r="C175" s="3">
        <v>10182</v>
      </c>
      <c r="D175" s="3">
        <v>329795000</v>
      </c>
      <c r="E175" s="3">
        <v>32390</v>
      </c>
      <c r="F175" s="3">
        <v>1427909900</v>
      </c>
      <c r="G175" s="3">
        <v>140239</v>
      </c>
      <c r="H175" s="7">
        <f t="shared" si="9"/>
        <v>0.8743363260154409</v>
      </c>
      <c r="I175" s="5">
        <v>1352</v>
      </c>
      <c r="J175" s="3">
        <v>12064502.86554768</v>
      </c>
      <c r="K175" s="12">
        <v>3515408</v>
      </c>
      <c r="L175" s="5">
        <v>1410112</v>
      </c>
      <c r="M175" s="3">
        <v>1328816</v>
      </c>
      <c r="N175" s="15">
        <v>5116243</v>
      </c>
      <c r="O175" s="5">
        <v>68771</v>
      </c>
      <c r="P175" s="15">
        <v>559520</v>
      </c>
      <c r="Q175" s="16">
        <f t="shared" si="10"/>
        <v>130.50638381457475</v>
      </c>
      <c r="R175" s="17">
        <f t="shared" si="11"/>
        <v>2651.019970414201</v>
      </c>
    </row>
    <row r="176" spans="1:18" ht="12.75">
      <c r="A176" s="3" t="s">
        <v>180</v>
      </c>
      <c r="B176" s="18" t="str">
        <f t="shared" si="8"/>
        <v>MEDD</v>
      </c>
      <c r="C176" s="3">
        <v>12275</v>
      </c>
      <c r="D176" s="3">
        <v>920192000</v>
      </c>
      <c r="E176" s="3">
        <v>74965</v>
      </c>
      <c r="F176" s="3">
        <v>2549191600</v>
      </c>
      <c r="G176" s="3">
        <v>207673</v>
      </c>
      <c r="H176" s="7">
        <f t="shared" si="9"/>
        <v>1.6713172492634096</v>
      </c>
      <c r="I176" s="5">
        <v>2916</v>
      </c>
      <c r="J176" s="3">
        <v>24403976.66940528</v>
      </c>
      <c r="K176" s="12">
        <v>5590203</v>
      </c>
      <c r="L176" s="5">
        <v>1305907</v>
      </c>
      <c r="M176" s="3">
        <v>1226088</v>
      </c>
      <c r="N176" s="15">
        <v>6915161</v>
      </c>
      <c r="O176" s="5">
        <v>109360</v>
      </c>
      <c r="P176" s="15">
        <v>491511</v>
      </c>
      <c r="Q176" s="16">
        <f t="shared" si="10"/>
        <v>99.88496945010183</v>
      </c>
      <c r="R176" s="17">
        <f t="shared" si="11"/>
        <v>1954.582647462277</v>
      </c>
    </row>
    <row r="177" spans="1:18" ht="12.75">
      <c r="A177" s="3" t="s">
        <v>181</v>
      </c>
      <c r="B177" s="18" t="str">
        <f t="shared" si="8"/>
        <v>MEDD</v>
      </c>
      <c r="C177" s="3">
        <v>55573</v>
      </c>
      <c r="D177" s="3">
        <v>1537574000</v>
      </c>
      <c r="E177" s="3">
        <v>27668</v>
      </c>
      <c r="F177" s="3">
        <v>7955997000</v>
      </c>
      <c r="G177" s="3">
        <v>143163</v>
      </c>
      <c r="H177" s="7">
        <f t="shared" si="9"/>
        <v>0.8172930401739396</v>
      </c>
      <c r="I177" s="5">
        <v>5213</v>
      </c>
      <c r="J177" s="3">
        <v>49632982.27567055</v>
      </c>
      <c r="K177" s="12">
        <v>10778927</v>
      </c>
      <c r="L177" s="5">
        <v>10704601</v>
      </c>
      <c r="M177" s="3">
        <v>10259690</v>
      </c>
      <c r="N177" s="15">
        <v>22252824</v>
      </c>
      <c r="O177" s="5">
        <v>210866</v>
      </c>
      <c r="P177" s="15">
        <v>10473756</v>
      </c>
      <c r="Q177" s="16">
        <f t="shared" si="10"/>
        <v>184.61645043456355</v>
      </c>
      <c r="R177" s="17">
        <f t="shared" si="11"/>
        <v>2108.15135238826</v>
      </c>
    </row>
    <row r="178" spans="1:18" ht="12.75">
      <c r="A178" s="3" t="s">
        <v>182</v>
      </c>
      <c r="B178" s="18" t="str">
        <f t="shared" si="8"/>
        <v>MEDY</v>
      </c>
      <c r="C178" s="3">
        <v>12785</v>
      </c>
      <c r="D178" s="3">
        <v>509279000</v>
      </c>
      <c r="E178" s="3">
        <v>39834</v>
      </c>
      <c r="F178" s="3">
        <v>1910818700</v>
      </c>
      <c r="G178" s="3">
        <v>149458</v>
      </c>
      <c r="H178" s="7">
        <f t="shared" si="9"/>
        <v>1.0059348354084856</v>
      </c>
      <c r="I178" s="5">
        <v>2652</v>
      </c>
      <c r="J178" s="3">
        <v>22310016.342912722</v>
      </c>
      <c r="K178" s="12">
        <v>9845648</v>
      </c>
      <c r="L178" s="5">
        <v>1110539</v>
      </c>
      <c r="M178" s="3">
        <v>1031914</v>
      </c>
      <c r="N178" s="15">
        <v>11190437</v>
      </c>
      <c r="O178" s="5">
        <v>192608</v>
      </c>
      <c r="P178" s="15">
        <v>607113</v>
      </c>
      <c r="Q178" s="16">
        <f t="shared" si="10"/>
        <v>80.71286664059444</v>
      </c>
      <c r="R178" s="17">
        <f t="shared" si="11"/>
        <v>3785.164404223228</v>
      </c>
    </row>
    <row r="179" spans="1:18" ht="12.75">
      <c r="A179" s="3" t="s">
        <v>183</v>
      </c>
      <c r="B179" s="18" t="str">
        <f t="shared" si="8"/>
        <v>MELE</v>
      </c>
      <c r="C179" s="3">
        <v>26708</v>
      </c>
      <c r="D179" s="3">
        <v>1015913000</v>
      </c>
      <c r="E179" s="3">
        <v>38038</v>
      </c>
      <c r="F179" s="3">
        <v>3938558100</v>
      </c>
      <c r="G179" s="3">
        <v>147467</v>
      </c>
      <c r="H179" s="7">
        <f t="shared" si="9"/>
        <v>0.974887214746451</v>
      </c>
      <c r="I179" s="5">
        <v>3727</v>
      </c>
      <c r="J179" s="3">
        <v>32186376.980879758</v>
      </c>
      <c r="K179" s="12">
        <v>7257935</v>
      </c>
      <c r="L179" s="5">
        <v>4645328</v>
      </c>
      <c r="M179" s="3">
        <v>4337759</v>
      </c>
      <c r="N179" s="15">
        <v>12346206</v>
      </c>
      <c r="O179" s="5">
        <v>141985</v>
      </c>
      <c r="P179" s="15">
        <v>3022231</v>
      </c>
      <c r="Q179" s="16">
        <f t="shared" si="10"/>
        <v>162.41422045828966</v>
      </c>
      <c r="R179" s="17">
        <f t="shared" si="11"/>
        <v>1985.489669975852</v>
      </c>
    </row>
    <row r="180" spans="1:18" ht="12.75">
      <c r="A180" s="3" t="s">
        <v>184</v>
      </c>
      <c r="B180" s="18" t="str">
        <f t="shared" si="8"/>
        <v>MENN</v>
      </c>
      <c r="C180" s="3">
        <v>5762</v>
      </c>
      <c r="D180" s="3">
        <v>252610000</v>
      </c>
      <c r="E180" s="3">
        <v>43841</v>
      </c>
      <c r="F180" s="3">
        <v>976126600</v>
      </c>
      <c r="G180" s="3">
        <v>169408</v>
      </c>
      <c r="H180" s="7">
        <f t="shared" si="9"/>
        <v>1.121937709249213</v>
      </c>
      <c r="I180" s="5">
        <v>3</v>
      </c>
      <c r="J180" s="3">
        <v>36523.099191600006</v>
      </c>
      <c r="K180" s="12">
        <v>26131</v>
      </c>
      <c r="L180" s="5">
        <v>380353</v>
      </c>
      <c r="M180" s="3">
        <v>345651</v>
      </c>
      <c r="N180" s="15">
        <v>406484</v>
      </c>
      <c r="O180" s="5">
        <v>0</v>
      </c>
      <c r="P180" s="15">
        <v>6006</v>
      </c>
      <c r="Q180" s="16">
        <f t="shared" si="10"/>
        <v>59.988024991322455</v>
      </c>
      <c r="R180" s="17">
        <f t="shared" si="11"/>
        <v>8710.333333333334</v>
      </c>
    </row>
    <row r="181" spans="1:18" ht="12.75">
      <c r="A181" s="3" t="s">
        <v>185</v>
      </c>
      <c r="B181" s="18" t="str">
        <f t="shared" si="8"/>
        <v>MERC</v>
      </c>
      <c r="C181" s="3">
        <v>6504</v>
      </c>
      <c r="D181" s="3">
        <v>187020000</v>
      </c>
      <c r="E181" s="3">
        <v>28755</v>
      </c>
      <c r="F181" s="3">
        <v>824934700</v>
      </c>
      <c r="G181" s="3">
        <v>126835</v>
      </c>
      <c r="H181" s="7">
        <f t="shared" si="9"/>
        <v>0.7832480068957618</v>
      </c>
      <c r="I181" s="5">
        <v>0</v>
      </c>
      <c r="J181" s="3">
        <v>0</v>
      </c>
      <c r="K181" s="12">
        <v>0</v>
      </c>
      <c r="L181" s="5">
        <v>740297</v>
      </c>
      <c r="M181" s="3">
        <v>711660</v>
      </c>
      <c r="N181" s="15">
        <v>740297</v>
      </c>
      <c r="O181" s="5">
        <v>0</v>
      </c>
      <c r="P181" s="15">
        <v>158682</v>
      </c>
      <c r="Q181" s="16">
        <f t="shared" si="10"/>
        <v>109.41881918819188</v>
      </c>
      <c r="R181" s="17">
        <f t="shared" si="11"/>
        <v>0</v>
      </c>
    </row>
    <row r="182" spans="1:18" ht="12.75">
      <c r="A182" s="3" t="s">
        <v>186</v>
      </c>
      <c r="B182" s="18" t="str">
        <f t="shared" si="8"/>
        <v>METN</v>
      </c>
      <c r="C182" s="3">
        <v>44055</v>
      </c>
      <c r="D182" s="3">
        <v>1178943000</v>
      </c>
      <c r="E182" s="3">
        <v>26761</v>
      </c>
      <c r="F182" s="3">
        <v>5599072900</v>
      </c>
      <c r="G182" s="3">
        <v>127093</v>
      </c>
      <c r="H182" s="7">
        <f t="shared" si="9"/>
        <v>0.7562164085010691</v>
      </c>
      <c r="I182" s="5">
        <v>7287</v>
      </c>
      <c r="J182" s="3">
        <v>67174266.65693998</v>
      </c>
      <c r="K182" s="12">
        <v>38616511</v>
      </c>
      <c r="L182" s="5">
        <v>5245798</v>
      </c>
      <c r="M182" s="3">
        <v>4598863</v>
      </c>
      <c r="N182" s="15">
        <v>43944333</v>
      </c>
      <c r="O182" s="5">
        <v>755447</v>
      </c>
      <c r="P182" s="15">
        <v>1484263</v>
      </c>
      <c r="Q182" s="16">
        <f t="shared" si="10"/>
        <v>104.38912722732947</v>
      </c>
      <c r="R182" s="17">
        <f t="shared" si="11"/>
        <v>5403.04075751338</v>
      </c>
    </row>
    <row r="183" spans="1:18" ht="12.75">
      <c r="A183" s="3" t="s">
        <v>187</v>
      </c>
      <c r="B183" s="18" t="str">
        <f t="shared" si="8"/>
        <v>MIDH</v>
      </c>
      <c r="C183" s="3">
        <v>21117</v>
      </c>
      <c r="D183" s="3">
        <v>594640000</v>
      </c>
      <c r="E183" s="3">
        <v>28159</v>
      </c>
      <c r="F183" s="3">
        <v>2865456300</v>
      </c>
      <c r="G183" s="3">
        <v>135694</v>
      </c>
      <c r="H183" s="7">
        <f t="shared" si="9"/>
        <v>0.8016327347050879</v>
      </c>
      <c r="I183" s="5">
        <v>3574</v>
      </c>
      <c r="J183" s="3">
        <v>31398532.903860003</v>
      </c>
      <c r="K183" s="12">
        <v>16422246</v>
      </c>
      <c r="L183" s="5">
        <v>2721790</v>
      </c>
      <c r="M183" s="3">
        <v>2085358</v>
      </c>
      <c r="N183" s="15">
        <v>19202217</v>
      </c>
      <c r="O183" s="5">
        <v>321265</v>
      </c>
      <c r="P183" s="15">
        <v>476642</v>
      </c>
      <c r="Q183" s="16">
        <f t="shared" si="10"/>
        <v>98.75256902022068</v>
      </c>
      <c r="R183" s="17">
        <f t="shared" si="11"/>
        <v>4684.810016787913</v>
      </c>
    </row>
    <row r="184" spans="1:18" ht="12.75">
      <c r="A184" s="3" t="s">
        <v>188</v>
      </c>
      <c r="B184" s="18" t="str">
        <f t="shared" si="8"/>
        <v>MIDD</v>
      </c>
      <c r="C184" s="3">
        <v>557</v>
      </c>
      <c r="D184" s="3">
        <v>9820000</v>
      </c>
      <c r="E184" s="3">
        <v>17630</v>
      </c>
      <c r="F184" s="3">
        <v>65260000</v>
      </c>
      <c r="G184" s="3">
        <v>117163</v>
      </c>
      <c r="H184" s="7">
        <f t="shared" si="9"/>
        <v>0.5989477394435689</v>
      </c>
      <c r="I184" s="5">
        <v>3</v>
      </c>
      <c r="J184" s="3">
        <v>36107.44704</v>
      </c>
      <c r="K184" s="12">
        <v>18050</v>
      </c>
      <c r="L184" s="5">
        <v>101033</v>
      </c>
      <c r="M184" s="3">
        <v>44965</v>
      </c>
      <c r="N184" s="15">
        <v>119083</v>
      </c>
      <c r="O184" s="5">
        <v>0</v>
      </c>
      <c r="P184" s="15">
        <v>1179</v>
      </c>
      <c r="Q184" s="16">
        <f t="shared" si="10"/>
        <v>80.72710951526032</v>
      </c>
      <c r="R184" s="17">
        <f t="shared" si="11"/>
        <v>6016.666666666667</v>
      </c>
    </row>
    <row r="185" spans="1:18" ht="12.75">
      <c r="A185" s="3" t="s">
        <v>189</v>
      </c>
      <c r="B185" s="18" t="str">
        <f t="shared" si="8"/>
        <v>MIDN</v>
      </c>
      <c r="C185" s="3">
        <v>9634</v>
      </c>
      <c r="D185" s="3">
        <v>337102000</v>
      </c>
      <c r="E185" s="3">
        <v>34991</v>
      </c>
      <c r="F185" s="3">
        <v>1900260500</v>
      </c>
      <c r="G185" s="3">
        <v>197245</v>
      </c>
      <c r="H185" s="7">
        <f t="shared" si="9"/>
        <v>1.0823995751178104</v>
      </c>
      <c r="I185" s="5">
        <v>764</v>
      </c>
      <c r="J185" s="3">
        <v>6158787.156500641</v>
      </c>
      <c r="K185" s="12">
        <v>1475435</v>
      </c>
      <c r="L185" s="5">
        <v>548073</v>
      </c>
      <c r="M185" s="3">
        <v>462794</v>
      </c>
      <c r="N185" s="15">
        <v>2026893</v>
      </c>
      <c r="O185" s="5">
        <v>28864</v>
      </c>
      <c r="P185" s="15">
        <v>272808</v>
      </c>
      <c r="Q185" s="16">
        <f t="shared" si="10"/>
        <v>48.03757525430766</v>
      </c>
      <c r="R185" s="17">
        <f t="shared" si="11"/>
        <v>1968.9777486910996</v>
      </c>
    </row>
    <row r="186" spans="1:18" ht="12.75">
      <c r="A186" s="3" t="s">
        <v>190</v>
      </c>
      <c r="B186" s="18" t="str">
        <f t="shared" si="8"/>
        <v>MILD</v>
      </c>
      <c r="C186" s="3">
        <v>27246</v>
      </c>
      <c r="D186" s="3">
        <v>783822000</v>
      </c>
      <c r="E186" s="3">
        <v>28768</v>
      </c>
      <c r="F186" s="3">
        <v>3806499500</v>
      </c>
      <c r="G186" s="3">
        <v>139709</v>
      </c>
      <c r="H186" s="7">
        <f t="shared" si="9"/>
        <v>0.822225363494713</v>
      </c>
      <c r="I186" s="5">
        <v>4099</v>
      </c>
      <c r="J186" s="3">
        <v>37839983.058274925</v>
      </c>
      <c r="K186" s="12">
        <v>14990659</v>
      </c>
      <c r="L186" s="5">
        <v>2907815</v>
      </c>
      <c r="M186" s="3">
        <v>2583471</v>
      </c>
      <c r="N186" s="15">
        <v>18492812</v>
      </c>
      <c r="O186" s="5">
        <v>293259</v>
      </c>
      <c r="P186" s="15">
        <v>737998</v>
      </c>
      <c r="Q186" s="16">
        <f t="shared" si="10"/>
        <v>94.82019378991411</v>
      </c>
      <c r="R186" s="17">
        <f t="shared" si="11"/>
        <v>3728.694315686753</v>
      </c>
    </row>
    <row r="187" spans="1:18" ht="12.75">
      <c r="A187" s="3" t="s">
        <v>191</v>
      </c>
      <c r="B187" s="18" t="str">
        <f t="shared" si="8"/>
        <v>MILY</v>
      </c>
      <c r="C187" s="3">
        <v>13401</v>
      </c>
      <c r="D187" s="3">
        <v>359537000</v>
      </c>
      <c r="E187" s="3">
        <v>26829</v>
      </c>
      <c r="F187" s="3">
        <v>1669831200</v>
      </c>
      <c r="G187" s="3">
        <v>124605</v>
      </c>
      <c r="H187" s="7">
        <f t="shared" si="9"/>
        <v>0.749667125295203</v>
      </c>
      <c r="I187" s="5">
        <v>1866</v>
      </c>
      <c r="J187" s="3">
        <v>16354315.981439997</v>
      </c>
      <c r="K187" s="12">
        <v>6531884</v>
      </c>
      <c r="L187" s="5">
        <v>1705398</v>
      </c>
      <c r="M187" s="3">
        <v>1497772</v>
      </c>
      <c r="N187" s="15">
        <v>8291230</v>
      </c>
      <c r="O187" s="5">
        <v>127782</v>
      </c>
      <c r="P187" s="15">
        <v>349230</v>
      </c>
      <c r="Q187" s="16">
        <f t="shared" si="10"/>
        <v>111.76568912767704</v>
      </c>
      <c r="R187" s="17">
        <f t="shared" si="11"/>
        <v>3568.9528403001073</v>
      </c>
    </row>
    <row r="188" spans="1:18" ht="12.75">
      <c r="A188" s="3" t="s">
        <v>192</v>
      </c>
      <c r="B188" s="18" t="str">
        <f t="shared" si="8"/>
        <v>MILS</v>
      </c>
      <c r="C188" s="3">
        <v>7957</v>
      </c>
      <c r="D188" s="3">
        <v>288047000</v>
      </c>
      <c r="E188" s="3">
        <v>36200</v>
      </c>
      <c r="F188" s="3">
        <v>1194143900</v>
      </c>
      <c r="G188" s="3">
        <v>150075</v>
      </c>
      <c r="H188" s="7">
        <f t="shared" si="9"/>
        <v>0.9571130234848917</v>
      </c>
      <c r="I188" s="5">
        <v>1306</v>
      </c>
      <c r="J188" s="3">
        <v>11328953.966638198</v>
      </c>
      <c r="K188" s="12">
        <v>3966310</v>
      </c>
      <c r="L188" s="5">
        <v>918757</v>
      </c>
      <c r="M188" s="3">
        <v>885551</v>
      </c>
      <c r="N188" s="15">
        <v>5224713</v>
      </c>
      <c r="O188" s="5">
        <v>77592</v>
      </c>
      <c r="P188" s="15">
        <v>356838</v>
      </c>
      <c r="Q188" s="16">
        <f t="shared" si="10"/>
        <v>111.29206987558125</v>
      </c>
      <c r="R188" s="17">
        <f t="shared" si="11"/>
        <v>3096.4027565084225</v>
      </c>
    </row>
    <row r="189" spans="1:18" ht="12.75">
      <c r="A189" s="3" t="s">
        <v>193</v>
      </c>
      <c r="B189" s="18" t="str">
        <f t="shared" si="8"/>
        <v>MILE</v>
      </c>
      <c r="C189" s="3">
        <v>2845</v>
      </c>
      <c r="D189" s="3">
        <v>81831000</v>
      </c>
      <c r="E189" s="3">
        <v>28763</v>
      </c>
      <c r="F189" s="3">
        <v>354294700</v>
      </c>
      <c r="G189" s="3">
        <v>124532</v>
      </c>
      <c r="H189" s="7">
        <f t="shared" si="9"/>
        <v>0.7764194419051522</v>
      </c>
      <c r="I189" s="5">
        <v>5</v>
      </c>
      <c r="J189" s="3">
        <v>60179.0784</v>
      </c>
      <c r="K189" s="12">
        <v>41056</v>
      </c>
      <c r="L189" s="5">
        <v>372515</v>
      </c>
      <c r="M189" s="3">
        <v>344528</v>
      </c>
      <c r="N189" s="15">
        <v>413571</v>
      </c>
      <c r="O189" s="5">
        <v>0</v>
      </c>
      <c r="P189" s="15">
        <v>21430</v>
      </c>
      <c r="Q189" s="16">
        <f t="shared" si="10"/>
        <v>121.09947275922671</v>
      </c>
      <c r="R189" s="17">
        <f t="shared" si="11"/>
        <v>8211.2</v>
      </c>
    </row>
    <row r="190" spans="1:18" ht="12.75">
      <c r="A190" s="3" t="s">
        <v>194</v>
      </c>
      <c r="B190" s="18" t="str">
        <f t="shared" si="8"/>
        <v>MILN</v>
      </c>
      <c r="C190" s="3">
        <v>26187</v>
      </c>
      <c r="D190" s="3">
        <v>2266724000</v>
      </c>
      <c r="E190" s="3">
        <v>86559</v>
      </c>
      <c r="F190" s="3">
        <v>4949755300</v>
      </c>
      <c r="G190" s="3">
        <v>189016</v>
      </c>
      <c r="H190" s="7">
        <f t="shared" si="9"/>
        <v>1.7767883682555101</v>
      </c>
      <c r="I190" s="5">
        <v>3804</v>
      </c>
      <c r="J190" s="3">
        <v>33177677.717974804</v>
      </c>
      <c r="K190" s="12">
        <v>5474895</v>
      </c>
      <c r="L190" s="5">
        <v>3455646</v>
      </c>
      <c r="M190" s="3">
        <v>2717762</v>
      </c>
      <c r="N190" s="15">
        <v>8985119</v>
      </c>
      <c r="O190" s="5">
        <v>107104</v>
      </c>
      <c r="P190" s="15">
        <v>3353710</v>
      </c>
      <c r="Q190" s="16">
        <f t="shared" si="10"/>
        <v>103.78286936266086</v>
      </c>
      <c r="R190" s="17">
        <f t="shared" si="11"/>
        <v>1467.4024710830704</v>
      </c>
    </row>
    <row r="191" spans="1:18" ht="12.75">
      <c r="A191" s="3" t="s">
        <v>195</v>
      </c>
      <c r="B191" s="18" t="str">
        <f t="shared" si="8"/>
        <v>MONE</v>
      </c>
      <c r="C191" s="3">
        <v>96</v>
      </c>
      <c r="D191" s="3">
        <v>720000</v>
      </c>
      <c r="E191" s="3">
        <v>7500</v>
      </c>
      <c r="F191" s="3">
        <v>21238900</v>
      </c>
      <c r="G191" s="3">
        <v>221239</v>
      </c>
      <c r="H191" s="7">
        <f t="shared" si="9"/>
        <v>0.7713059702348224</v>
      </c>
      <c r="I191" s="5">
        <v>13</v>
      </c>
      <c r="J191" s="3">
        <v>87282.10878</v>
      </c>
      <c r="K191" s="12">
        <v>84262</v>
      </c>
      <c r="L191" s="5">
        <v>23503</v>
      </c>
      <c r="M191" s="3">
        <v>15552</v>
      </c>
      <c r="N191" s="15">
        <v>107765</v>
      </c>
      <c r="O191" s="5">
        <v>0</v>
      </c>
      <c r="P191" s="15">
        <v>7673</v>
      </c>
      <c r="Q191" s="16">
        <f t="shared" si="10"/>
        <v>162</v>
      </c>
      <c r="R191" s="17">
        <f t="shared" si="11"/>
        <v>6481.692307692308</v>
      </c>
    </row>
    <row r="192" spans="1:18" ht="12.75">
      <c r="A192" s="3" t="s">
        <v>196</v>
      </c>
      <c r="B192" s="18" t="str">
        <f t="shared" si="8"/>
        <v>MONN</v>
      </c>
      <c r="C192" s="3">
        <v>8952</v>
      </c>
      <c r="D192" s="3">
        <v>216221000</v>
      </c>
      <c r="E192" s="3">
        <v>24153</v>
      </c>
      <c r="F192" s="3">
        <v>849262700</v>
      </c>
      <c r="G192" s="3">
        <v>94868</v>
      </c>
      <c r="H192" s="7">
        <f t="shared" si="9"/>
        <v>0.6227335683517715</v>
      </c>
      <c r="I192" s="5">
        <v>1408</v>
      </c>
      <c r="J192" s="3">
        <v>12214501.473179998</v>
      </c>
      <c r="K192" s="12">
        <v>7221084</v>
      </c>
      <c r="L192" s="5">
        <v>1235735</v>
      </c>
      <c r="M192" s="3">
        <v>1104115</v>
      </c>
      <c r="N192" s="15">
        <v>8522243</v>
      </c>
      <c r="O192" s="5">
        <v>141265</v>
      </c>
      <c r="P192" s="15">
        <v>728772</v>
      </c>
      <c r="Q192" s="16">
        <f t="shared" si="10"/>
        <v>123.33724307417337</v>
      </c>
      <c r="R192" s="17">
        <f t="shared" si="11"/>
        <v>5228.941051136364</v>
      </c>
    </row>
    <row r="193" spans="1:18" ht="12.75">
      <c r="A193" s="3" t="s">
        <v>197</v>
      </c>
      <c r="B193" s="18" t="str">
        <f t="shared" si="8"/>
        <v>MONE</v>
      </c>
      <c r="C193" s="3">
        <v>8316</v>
      </c>
      <c r="D193" s="3">
        <v>168627000</v>
      </c>
      <c r="E193" s="3">
        <v>20277</v>
      </c>
      <c r="F193" s="3">
        <v>765320700</v>
      </c>
      <c r="G193" s="3">
        <v>92030</v>
      </c>
      <c r="H193" s="7">
        <f t="shared" si="9"/>
        <v>0.5601250210538018</v>
      </c>
      <c r="I193" s="5">
        <v>0</v>
      </c>
      <c r="J193" s="3">
        <v>0</v>
      </c>
      <c r="K193" s="12">
        <v>0</v>
      </c>
      <c r="L193" s="5">
        <v>1448749</v>
      </c>
      <c r="M193" s="3">
        <v>1212188</v>
      </c>
      <c r="N193" s="15">
        <v>1448749</v>
      </c>
      <c r="O193" s="5">
        <v>0</v>
      </c>
      <c r="P193" s="15">
        <v>78767</v>
      </c>
      <c r="Q193" s="16">
        <f t="shared" si="10"/>
        <v>145.76575276575278</v>
      </c>
      <c r="R193" s="17">
        <f t="shared" si="11"/>
        <v>0</v>
      </c>
    </row>
    <row r="194" spans="1:18" ht="12.75">
      <c r="A194" s="3" t="s">
        <v>198</v>
      </c>
      <c r="B194" s="18" t="str">
        <f t="shared" si="8"/>
        <v>MONY</v>
      </c>
      <c r="C194" s="3">
        <v>950</v>
      </c>
      <c r="D194" s="3">
        <v>25402000</v>
      </c>
      <c r="E194" s="3">
        <v>26739</v>
      </c>
      <c r="F194" s="3">
        <v>513146700</v>
      </c>
      <c r="G194" s="3">
        <v>540154</v>
      </c>
      <c r="H194" s="7">
        <f t="shared" si="9"/>
        <v>2.0006770812959314</v>
      </c>
      <c r="I194" s="5">
        <v>0</v>
      </c>
      <c r="J194" s="3">
        <v>0</v>
      </c>
      <c r="K194" s="12">
        <v>0</v>
      </c>
      <c r="L194" s="5">
        <v>291131</v>
      </c>
      <c r="M194" s="3">
        <v>39107</v>
      </c>
      <c r="N194" s="15">
        <v>291131</v>
      </c>
      <c r="O194" s="5">
        <v>0</v>
      </c>
      <c r="P194" s="15">
        <v>1187</v>
      </c>
      <c r="Q194" s="16">
        <f t="shared" si="10"/>
        <v>41.165263157894735</v>
      </c>
      <c r="R194" s="17">
        <f t="shared" si="11"/>
        <v>0</v>
      </c>
    </row>
    <row r="195" spans="1:18" ht="12.75">
      <c r="A195" s="3" t="s">
        <v>199</v>
      </c>
      <c r="B195" s="18" t="str">
        <f aca="true" t="shared" si="12" ref="B195:B258">CONCATENATE(LEFT(A195,3),RIGHT(A195,1))</f>
        <v>MONY</v>
      </c>
      <c r="C195" s="3">
        <v>720</v>
      </c>
      <c r="D195" s="3">
        <v>25120000</v>
      </c>
      <c r="E195" s="3">
        <v>34889</v>
      </c>
      <c r="F195" s="3">
        <v>102802600</v>
      </c>
      <c r="G195" s="3">
        <v>142781</v>
      </c>
      <c r="H195" s="7">
        <f aca="true" t="shared" si="13" ref="H195:H258">+(E195/E$353+G195/G$353)/2</f>
        <v>0.9168487028997591</v>
      </c>
      <c r="I195" s="5">
        <v>3</v>
      </c>
      <c r="J195" s="3">
        <v>36107.44704</v>
      </c>
      <c r="K195" s="12">
        <v>21042</v>
      </c>
      <c r="L195" s="5">
        <v>82037</v>
      </c>
      <c r="M195" s="3">
        <v>73404</v>
      </c>
      <c r="N195" s="15">
        <v>103079</v>
      </c>
      <c r="O195" s="5">
        <v>0</v>
      </c>
      <c r="P195" s="15">
        <v>705</v>
      </c>
      <c r="Q195" s="16">
        <f aca="true" t="shared" si="14" ref="Q195:Q258">+M195/C195</f>
        <v>101.95</v>
      </c>
      <c r="R195" s="17">
        <f aca="true" t="shared" si="15" ref="R195:R258">IF(K195=0,0,(O195+K195)/I195)</f>
        <v>7014</v>
      </c>
    </row>
    <row r="196" spans="1:18" ht="12.75">
      <c r="A196" s="3" t="s">
        <v>200</v>
      </c>
      <c r="B196" s="18" t="str">
        <f t="shared" si="12"/>
        <v>MOUN</v>
      </c>
      <c r="C196" s="3">
        <v>136</v>
      </c>
      <c r="D196" s="3">
        <v>4835000</v>
      </c>
      <c r="E196" s="3">
        <v>35551</v>
      </c>
      <c r="F196" s="3">
        <v>79217300</v>
      </c>
      <c r="G196" s="3">
        <v>582480</v>
      </c>
      <c r="H196" s="7">
        <f t="shared" si="13"/>
        <v>2.251122841111885</v>
      </c>
      <c r="I196" s="5">
        <v>15</v>
      </c>
      <c r="J196" s="3">
        <v>126342.90066</v>
      </c>
      <c r="K196" s="12">
        <v>32776</v>
      </c>
      <c r="L196" s="5">
        <v>245041</v>
      </c>
      <c r="M196" s="3">
        <v>25355</v>
      </c>
      <c r="N196" s="15">
        <v>277817</v>
      </c>
      <c r="O196" s="5">
        <v>0</v>
      </c>
      <c r="P196" s="15">
        <v>11171</v>
      </c>
      <c r="Q196" s="16">
        <f t="shared" si="14"/>
        <v>186.43382352941177</v>
      </c>
      <c r="R196" s="17">
        <f t="shared" si="15"/>
        <v>2185.0666666666666</v>
      </c>
    </row>
    <row r="197" spans="1:18" ht="12.75">
      <c r="A197" s="3" t="s">
        <v>201</v>
      </c>
      <c r="B197" s="18" t="str">
        <f t="shared" si="12"/>
        <v>NAHT</v>
      </c>
      <c r="C197" s="3">
        <v>3498</v>
      </c>
      <c r="D197" s="3">
        <v>173013000</v>
      </c>
      <c r="E197" s="3">
        <v>49461</v>
      </c>
      <c r="F197" s="3">
        <v>905400800</v>
      </c>
      <c r="G197" s="3">
        <v>258834</v>
      </c>
      <c r="H197" s="7">
        <f t="shared" si="13"/>
        <v>1.4698033980224159</v>
      </c>
      <c r="I197" s="5">
        <v>367</v>
      </c>
      <c r="J197" s="3">
        <v>3009436.1229</v>
      </c>
      <c r="K197" s="12">
        <v>438388</v>
      </c>
      <c r="L197" s="5">
        <v>359773</v>
      </c>
      <c r="M197" s="3">
        <v>319586</v>
      </c>
      <c r="N197" s="15">
        <v>835022</v>
      </c>
      <c r="O197" s="5">
        <v>8576</v>
      </c>
      <c r="P197" s="15">
        <v>180490</v>
      </c>
      <c r="Q197" s="16">
        <f t="shared" si="14"/>
        <v>91.3624928530589</v>
      </c>
      <c r="R197" s="17">
        <f t="shared" si="15"/>
        <v>1217.8855585831063</v>
      </c>
    </row>
    <row r="198" spans="1:18" ht="12.75">
      <c r="A198" s="3" t="s">
        <v>202</v>
      </c>
      <c r="B198" s="18" t="str">
        <f t="shared" si="12"/>
        <v>NANT</v>
      </c>
      <c r="C198" s="3">
        <v>11215</v>
      </c>
      <c r="D198" s="3">
        <v>564403000</v>
      </c>
      <c r="E198" s="3">
        <v>50326</v>
      </c>
      <c r="F198" s="3">
        <v>22498040300</v>
      </c>
      <c r="G198" s="3">
        <v>2006067</v>
      </c>
      <c r="H198" s="7">
        <f t="shared" si="13"/>
        <v>6.747188221860681</v>
      </c>
      <c r="I198" s="5">
        <v>1230</v>
      </c>
      <c r="J198" s="3">
        <v>10295374.04874</v>
      </c>
      <c r="K198" s="12">
        <v>1327049</v>
      </c>
      <c r="L198" s="5">
        <v>290678</v>
      </c>
      <c r="M198" s="3">
        <v>67017</v>
      </c>
      <c r="N198" s="15">
        <v>1620219</v>
      </c>
      <c r="O198" s="5">
        <v>25961</v>
      </c>
      <c r="P198" s="15">
        <v>383599</v>
      </c>
      <c r="Q198" s="16">
        <f t="shared" si="14"/>
        <v>5.9756576014266605</v>
      </c>
      <c r="R198" s="17">
        <f t="shared" si="15"/>
        <v>1100.0081300813008</v>
      </c>
    </row>
    <row r="199" spans="1:18" ht="12.75">
      <c r="A199" s="3" t="s">
        <v>203</v>
      </c>
      <c r="B199" s="18" t="str">
        <f t="shared" si="12"/>
        <v>NATK</v>
      </c>
      <c r="C199" s="3">
        <v>31880</v>
      </c>
      <c r="D199" s="3">
        <v>1529198000</v>
      </c>
      <c r="E199" s="3">
        <v>47967</v>
      </c>
      <c r="F199" s="3">
        <v>6908380200</v>
      </c>
      <c r="G199" s="3">
        <v>216700</v>
      </c>
      <c r="H199" s="7">
        <f t="shared" si="13"/>
        <v>1.321995860377521</v>
      </c>
      <c r="I199" s="5">
        <v>4819</v>
      </c>
      <c r="J199" s="3">
        <v>41207446.51901904</v>
      </c>
      <c r="K199" s="12">
        <v>7024303</v>
      </c>
      <c r="L199" s="5">
        <v>3626284</v>
      </c>
      <c r="M199" s="3">
        <v>3223110</v>
      </c>
      <c r="N199" s="15">
        <v>10795040</v>
      </c>
      <c r="O199" s="5">
        <v>137415</v>
      </c>
      <c r="P199" s="15">
        <v>1355425</v>
      </c>
      <c r="Q199" s="16">
        <f t="shared" si="14"/>
        <v>101.1013174404015</v>
      </c>
      <c r="R199" s="17">
        <f t="shared" si="15"/>
        <v>1486.1419381614444</v>
      </c>
    </row>
    <row r="200" spans="1:18" ht="12.75">
      <c r="A200" s="3" t="s">
        <v>204</v>
      </c>
      <c r="B200" s="18" t="str">
        <f t="shared" si="12"/>
        <v>NEEM</v>
      </c>
      <c r="C200" s="3">
        <v>28560</v>
      </c>
      <c r="D200" s="3">
        <v>2565970000</v>
      </c>
      <c r="E200" s="3">
        <v>89845</v>
      </c>
      <c r="F200" s="3">
        <v>7637636300</v>
      </c>
      <c r="G200" s="3">
        <v>267424</v>
      </c>
      <c r="H200" s="7">
        <f t="shared" si="13"/>
        <v>2.05890023959756</v>
      </c>
      <c r="I200" s="5">
        <v>5094</v>
      </c>
      <c r="J200" s="3">
        <v>44582496.20830537</v>
      </c>
      <c r="K200" s="12">
        <v>6590957</v>
      </c>
      <c r="L200" s="5">
        <v>1604558</v>
      </c>
      <c r="M200" s="3">
        <v>1476550</v>
      </c>
      <c r="N200" s="15">
        <v>8227013</v>
      </c>
      <c r="O200" s="5">
        <v>128937</v>
      </c>
      <c r="P200" s="15">
        <v>1080311</v>
      </c>
      <c r="Q200" s="16">
        <f t="shared" si="14"/>
        <v>51.699929971988794</v>
      </c>
      <c r="R200" s="17">
        <f t="shared" si="15"/>
        <v>1319.1782489202983</v>
      </c>
    </row>
    <row r="201" spans="1:18" ht="12.75">
      <c r="A201" s="3" t="s">
        <v>205</v>
      </c>
      <c r="B201" s="18" t="str">
        <f t="shared" si="12"/>
        <v>NEWD</v>
      </c>
      <c r="C201" s="3">
        <v>247</v>
      </c>
      <c r="D201" s="3">
        <v>5040000</v>
      </c>
      <c r="E201" s="3">
        <v>20405</v>
      </c>
      <c r="F201" s="3">
        <v>37623300</v>
      </c>
      <c r="G201" s="3">
        <v>152321</v>
      </c>
      <c r="H201" s="7">
        <f t="shared" si="13"/>
        <v>0.7435982789631935</v>
      </c>
      <c r="I201" s="5">
        <v>44</v>
      </c>
      <c r="J201" s="3">
        <v>360381.76278</v>
      </c>
      <c r="K201" s="12">
        <v>179597</v>
      </c>
      <c r="L201" s="5">
        <v>70910</v>
      </c>
      <c r="M201" s="3">
        <v>17180</v>
      </c>
      <c r="N201" s="15">
        <v>250507</v>
      </c>
      <c r="O201" s="5">
        <v>0</v>
      </c>
      <c r="P201" s="15">
        <v>15530</v>
      </c>
      <c r="Q201" s="16">
        <f t="shared" si="14"/>
        <v>69.55465587044534</v>
      </c>
      <c r="R201" s="17">
        <f t="shared" si="15"/>
        <v>4081.75</v>
      </c>
    </row>
    <row r="202" spans="1:18" ht="12.75">
      <c r="A202" s="3" t="s">
        <v>206</v>
      </c>
      <c r="B202" s="18" t="str">
        <f t="shared" si="12"/>
        <v>NEWD</v>
      </c>
      <c r="C202" s="3">
        <v>91365</v>
      </c>
      <c r="D202" s="3">
        <v>1427327000</v>
      </c>
      <c r="E202" s="3">
        <v>15622</v>
      </c>
      <c r="F202" s="3">
        <v>7140048800</v>
      </c>
      <c r="G202" s="3">
        <v>78149</v>
      </c>
      <c r="H202" s="7">
        <f t="shared" si="13"/>
        <v>0.4533739429559268</v>
      </c>
      <c r="I202" s="5">
        <v>12736</v>
      </c>
      <c r="J202" s="3">
        <v>126977747.19852</v>
      </c>
      <c r="K202" s="12">
        <v>106123637</v>
      </c>
      <c r="L202" s="5">
        <v>22390059</v>
      </c>
      <c r="M202" s="3">
        <v>19457251</v>
      </c>
      <c r="N202" s="15">
        <v>129650461</v>
      </c>
      <c r="O202" s="5">
        <v>2076074</v>
      </c>
      <c r="P202" s="15">
        <v>7051138</v>
      </c>
      <c r="Q202" s="16">
        <f t="shared" si="14"/>
        <v>212.96175778470968</v>
      </c>
      <c r="R202" s="17">
        <f t="shared" si="15"/>
        <v>8495.580323492462</v>
      </c>
    </row>
    <row r="203" spans="1:18" ht="12.75">
      <c r="A203" s="3" t="s">
        <v>207</v>
      </c>
      <c r="B203" s="18" t="str">
        <f t="shared" si="12"/>
        <v>NEWE</v>
      </c>
      <c r="C203" s="3">
        <v>1116</v>
      </c>
      <c r="D203" s="3">
        <v>32858000</v>
      </c>
      <c r="E203" s="3">
        <v>29443</v>
      </c>
      <c r="F203" s="3">
        <v>125543100</v>
      </c>
      <c r="G203" s="3">
        <v>112494</v>
      </c>
      <c r="H203" s="7">
        <f t="shared" si="13"/>
        <v>0.7496262308413841</v>
      </c>
      <c r="I203" s="5">
        <v>0</v>
      </c>
      <c r="J203" s="3">
        <v>0</v>
      </c>
      <c r="K203" s="12">
        <v>0</v>
      </c>
      <c r="L203" s="5">
        <v>173345</v>
      </c>
      <c r="M203" s="3">
        <v>111657</v>
      </c>
      <c r="N203" s="15">
        <v>173345</v>
      </c>
      <c r="O203" s="5">
        <v>0</v>
      </c>
      <c r="P203" s="15">
        <v>15601</v>
      </c>
      <c r="Q203" s="16">
        <f t="shared" si="14"/>
        <v>100.0510752688172</v>
      </c>
      <c r="R203" s="17">
        <f t="shared" si="15"/>
        <v>0</v>
      </c>
    </row>
    <row r="204" spans="1:18" ht="12.75">
      <c r="A204" s="3" t="s">
        <v>208</v>
      </c>
      <c r="B204" s="18" t="str">
        <f t="shared" si="12"/>
        <v>NEWH</v>
      </c>
      <c r="C204" s="3">
        <v>1508</v>
      </c>
      <c r="D204" s="3">
        <v>31794000</v>
      </c>
      <c r="E204" s="3">
        <v>21084</v>
      </c>
      <c r="F204" s="3">
        <v>564200500</v>
      </c>
      <c r="G204" s="3">
        <v>374138</v>
      </c>
      <c r="H204" s="7">
        <f t="shared" si="13"/>
        <v>1.4215177893071549</v>
      </c>
      <c r="I204" s="5">
        <v>0</v>
      </c>
      <c r="J204" s="3">
        <v>0</v>
      </c>
      <c r="K204" s="12">
        <v>0</v>
      </c>
      <c r="L204" s="5">
        <v>98199</v>
      </c>
      <c r="M204" s="3">
        <v>49535</v>
      </c>
      <c r="N204" s="15">
        <v>98199</v>
      </c>
      <c r="O204" s="5">
        <v>0</v>
      </c>
      <c r="P204" s="15">
        <v>16408</v>
      </c>
      <c r="Q204" s="16">
        <f t="shared" si="14"/>
        <v>32.84814323607427</v>
      </c>
      <c r="R204" s="17">
        <f t="shared" si="15"/>
        <v>0</v>
      </c>
    </row>
    <row r="205" spans="1:18" ht="12.75">
      <c r="A205" s="3" t="s">
        <v>209</v>
      </c>
      <c r="B205" s="18" t="str">
        <f t="shared" si="12"/>
        <v>NEWM</v>
      </c>
      <c r="C205" s="3">
        <v>990</v>
      </c>
      <c r="D205" s="3">
        <v>23208000</v>
      </c>
      <c r="E205" s="3">
        <v>23442</v>
      </c>
      <c r="F205" s="3">
        <v>117857800</v>
      </c>
      <c r="G205" s="3">
        <v>119048</v>
      </c>
      <c r="H205" s="7">
        <f t="shared" si="13"/>
        <v>0.6856845987112412</v>
      </c>
      <c r="I205" s="5">
        <v>0</v>
      </c>
      <c r="J205" s="3">
        <v>0</v>
      </c>
      <c r="K205" s="12">
        <v>0</v>
      </c>
      <c r="L205" s="5">
        <v>104502</v>
      </c>
      <c r="M205" s="3">
        <v>87758</v>
      </c>
      <c r="N205" s="15">
        <v>142333</v>
      </c>
      <c r="O205" s="5">
        <v>0</v>
      </c>
      <c r="P205" s="15">
        <v>17829</v>
      </c>
      <c r="Q205" s="16">
        <f t="shared" si="14"/>
        <v>88.64444444444445</v>
      </c>
      <c r="R205" s="17">
        <f t="shared" si="15"/>
        <v>0</v>
      </c>
    </row>
    <row r="206" spans="1:18" ht="12.75">
      <c r="A206" s="3" t="s">
        <v>210</v>
      </c>
      <c r="B206" s="18" t="str">
        <f t="shared" si="12"/>
        <v>NEWY</v>
      </c>
      <c r="C206" s="3">
        <v>6934</v>
      </c>
      <c r="D206" s="3">
        <v>294769000</v>
      </c>
      <c r="E206" s="3">
        <v>42511</v>
      </c>
      <c r="F206" s="3">
        <v>1538541900</v>
      </c>
      <c r="G206" s="3">
        <v>221884</v>
      </c>
      <c r="H206" s="7">
        <f t="shared" si="13"/>
        <v>1.261526484556693</v>
      </c>
      <c r="I206" s="5">
        <v>0</v>
      </c>
      <c r="J206" s="3">
        <v>0</v>
      </c>
      <c r="K206" s="12">
        <v>0</v>
      </c>
      <c r="L206" s="5">
        <v>697662</v>
      </c>
      <c r="M206" s="3">
        <v>438043</v>
      </c>
      <c r="N206" s="15">
        <v>697662</v>
      </c>
      <c r="O206" s="5">
        <v>0</v>
      </c>
      <c r="P206" s="15">
        <v>225731</v>
      </c>
      <c r="Q206" s="16">
        <f t="shared" si="14"/>
        <v>63.17320449956735</v>
      </c>
      <c r="R206" s="17">
        <f t="shared" si="15"/>
        <v>0</v>
      </c>
    </row>
    <row r="207" spans="1:18" ht="12.75">
      <c r="A207" s="3" t="s">
        <v>211</v>
      </c>
      <c r="B207" s="18" t="str">
        <f t="shared" si="12"/>
        <v>NEWT</v>
      </c>
      <c r="C207" s="3">
        <v>17542</v>
      </c>
      <c r="D207" s="3">
        <v>749397000</v>
      </c>
      <c r="E207" s="3">
        <v>42720</v>
      </c>
      <c r="F207" s="3">
        <v>3856161200</v>
      </c>
      <c r="G207" s="3">
        <v>219824</v>
      </c>
      <c r="H207" s="7">
        <f t="shared" si="13"/>
        <v>1.2582334277338343</v>
      </c>
      <c r="I207" s="5">
        <v>2218</v>
      </c>
      <c r="J207" s="3">
        <v>18957046.97417904</v>
      </c>
      <c r="K207" s="12">
        <v>3126377</v>
      </c>
      <c r="L207" s="5">
        <v>2517710</v>
      </c>
      <c r="M207" s="3">
        <v>2157204</v>
      </c>
      <c r="N207" s="15">
        <v>6796853</v>
      </c>
      <c r="O207" s="5">
        <v>61161</v>
      </c>
      <c r="P207" s="15">
        <v>2503817</v>
      </c>
      <c r="Q207" s="16">
        <f t="shared" si="14"/>
        <v>122.97366320830008</v>
      </c>
      <c r="R207" s="17">
        <f t="shared" si="15"/>
        <v>1437.1226330027052</v>
      </c>
    </row>
    <row r="208" spans="1:18" ht="12.75">
      <c r="A208" s="3" t="s">
        <v>212</v>
      </c>
      <c r="B208" s="18" t="str">
        <f t="shared" si="12"/>
        <v>NEWN</v>
      </c>
      <c r="C208" s="3">
        <v>82139</v>
      </c>
      <c r="D208" s="3">
        <v>9038588000</v>
      </c>
      <c r="E208" s="3">
        <v>110040</v>
      </c>
      <c r="F208" s="3">
        <v>22221420100</v>
      </c>
      <c r="G208" s="3">
        <v>270534</v>
      </c>
      <c r="H208" s="7">
        <f t="shared" si="13"/>
        <v>2.349919478594853</v>
      </c>
      <c r="I208" s="5">
        <v>11805</v>
      </c>
      <c r="J208" s="3">
        <v>105360168.87611745</v>
      </c>
      <c r="K208" s="12">
        <v>13343503</v>
      </c>
      <c r="L208" s="5">
        <v>5411903</v>
      </c>
      <c r="M208" s="3">
        <v>4970628</v>
      </c>
      <c r="N208" s="15">
        <v>18871372</v>
      </c>
      <c r="O208" s="5">
        <v>261036</v>
      </c>
      <c r="P208" s="15">
        <v>5589086</v>
      </c>
      <c r="Q208" s="16">
        <f t="shared" si="14"/>
        <v>60.51483460962515</v>
      </c>
      <c r="R208" s="17">
        <f t="shared" si="15"/>
        <v>1152.4387124099958</v>
      </c>
    </row>
    <row r="209" spans="1:18" ht="12.75">
      <c r="A209" s="3" t="s">
        <v>213</v>
      </c>
      <c r="B209" s="18" t="str">
        <f t="shared" si="12"/>
        <v>NORK</v>
      </c>
      <c r="C209" s="3">
        <v>11029</v>
      </c>
      <c r="D209" s="3">
        <v>479437000</v>
      </c>
      <c r="E209" s="3">
        <v>43471</v>
      </c>
      <c r="F209" s="3">
        <v>1610178900</v>
      </c>
      <c r="G209" s="3">
        <v>145995</v>
      </c>
      <c r="H209" s="7">
        <f t="shared" si="13"/>
        <v>1.0462220091897898</v>
      </c>
      <c r="I209" s="5">
        <v>985</v>
      </c>
      <c r="J209" s="3">
        <v>7969864.50649248</v>
      </c>
      <c r="K209" s="12">
        <v>3217602</v>
      </c>
      <c r="L209" s="5">
        <v>984867</v>
      </c>
      <c r="M209" s="3">
        <v>811132</v>
      </c>
      <c r="N209" s="15">
        <v>4209741</v>
      </c>
      <c r="O209" s="5">
        <v>62945</v>
      </c>
      <c r="P209" s="15">
        <v>393965</v>
      </c>
      <c r="Q209" s="16">
        <f t="shared" si="14"/>
        <v>73.5453803608668</v>
      </c>
      <c r="R209" s="17">
        <f t="shared" si="15"/>
        <v>3330.5045685279188</v>
      </c>
    </row>
    <row r="210" spans="1:18" ht="12.75">
      <c r="A210" s="3" t="s">
        <v>214</v>
      </c>
      <c r="B210" s="18" t="str">
        <f t="shared" si="12"/>
        <v>NORS</v>
      </c>
      <c r="C210" s="3">
        <v>13711</v>
      </c>
      <c r="D210" s="3">
        <v>201117000</v>
      </c>
      <c r="E210" s="3">
        <v>14668</v>
      </c>
      <c r="F210" s="3">
        <v>783661400</v>
      </c>
      <c r="G210" s="3">
        <v>57156</v>
      </c>
      <c r="H210" s="7">
        <f t="shared" si="13"/>
        <v>0.3768062734411223</v>
      </c>
      <c r="I210" s="5">
        <v>1574</v>
      </c>
      <c r="J210" s="3">
        <v>15476062.16232</v>
      </c>
      <c r="K210" s="12">
        <v>13347304</v>
      </c>
      <c r="L210" s="5">
        <v>4119241</v>
      </c>
      <c r="M210" s="3">
        <v>3752495</v>
      </c>
      <c r="N210" s="15">
        <v>17990649</v>
      </c>
      <c r="O210" s="5">
        <v>261110</v>
      </c>
      <c r="P210" s="15">
        <v>2864919</v>
      </c>
      <c r="Q210" s="16">
        <f t="shared" si="14"/>
        <v>273.6849974473051</v>
      </c>
      <c r="R210" s="17">
        <f t="shared" si="15"/>
        <v>8645.752223634054</v>
      </c>
    </row>
    <row r="211" spans="1:18" ht="12.75">
      <c r="A211" s="3" t="s">
        <v>215</v>
      </c>
      <c r="B211" s="18" t="str">
        <f t="shared" si="12"/>
        <v>NORR</v>
      </c>
      <c r="C211" s="3">
        <v>27522</v>
      </c>
      <c r="D211" s="3">
        <v>1397210000</v>
      </c>
      <c r="E211" s="3">
        <v>50767</v>
      </c>
      <c r="F211" s="3">
        <v>4913038200</v>
      </c>
      <c r="G211" s="3">
        <v>178513</v>
      </c>
      <c r="H211" s="7">
        <f t="shared" si="13"/>
        <v>1.2459684513064095</v>
      </c>
      <c r="I211" s="5">
        <v>4514</v>
      </c>
      <c r="J211" s="3">
        <v>37806576.33756</v>
      </c>
      <c r="K211" s="12">
        <v>6092035</v>
      </c>
      <c r="L211" s="5">
        <v>2211479</v>
      </c>
      <c r="M211" s="3">
        <v>1733403</v>
      </c>
      <c r="N211" s="15">
        <v>8345232</v>
      </c>
      <c r="O211" s="5">
        <v>119177</v>
      </c>
      <c r="P211" s="15">
        <v>2068403</v>
      </c>
      <c r="Q211" s="16">
        <f t="shared" si="14"/>
        <v>62.98245040331371</v>
      </c>
      <c r="R211" s="17">
        <f t="shared" si="15"/>
        <v>1375.9884802835622</v>
      </c>
    </row>
    <row r="212" spans="1:18" ht="12.75">
      <c r="A212" s="3" t="s">
        <v>216</v>
      </c>
      <c r="B212" s="18" t="str">
        <f t="shared" si="12"/>
        <v>NORH</v>
      </c>
      <c r="C212" s="3">
        <v>27794</v>
      </c>
      <c r="D212" s="3">
        <v>929013000</v>
      </c>
      <c r="E212" s="3">
        <v>33425</v>
      </c>
      <c r="F212" s="3">
        <v>4480096300</v>
      </c>
      <c r="G212" s="3">
        <v>161189</v>
      </c>
      <c r="H212" s="7">
        <f t="shared" si="13"/>
        <v>0.9519040711538442</v>
      </c>
      <c r="I212" s="5">
        <v>4661</v>
      </c>
      <c r="J212" s="3">
        <v>39026226.24995999</v>
      </c>
      <c r="K212" s="12">
        <v>19424502</v>
      </c>
      <c r="L212" s="5">
        <v>2761010</v>
      </c>
      <c r="M212" s="3">
        <v>2433430</v>
      </c>
      <c r="N212" s="15">
        <v>22323992</v>
      </c>
      <c r="O212" s="5">
        <v>379997</v>
      </c>
      <c r="P212" s="15">
        <v>2946032</v>
      </c>
      <c r="Q212" s="16">
        <f t="shared" si="14"/>
        <v>87.55234942793409</v>
      </c>
      <c r="R212" s="17">
        <f t="shared" si="15"/>
        <v>4248.9806908388755</v>
      </c>
    </row>
    <row r="213" spans="1:18" ht="12.75">
      <c r="A213" s="3" t="s">
        <v>217</v>
      </c>
      <c r="B213" s="18" t="str">
        <f t="shared" si="12"/>
        <v>NORD</v>
      </c>
      <c r="C213" s="3">
        <v>4833</v>
      </c>
      <c r="D213" s="3">
        <v>109716000</v>
      </c>
      <c r="E213" s="3">
        <v>22701</v>
      </c>
      <c r="F213" s="3">
        <v>478817700</v>
      </c>
      <c r="G213" s="3">
        <v>99073</v>
      </c>
      <c r="H213" s="7">
        <f t="shared" si="13"/>
        <v>0.6151552717812403</v>
      </c>
      <c r="I213" s="5">
        <v>689</v>
      </c>
      <c r="J213" s="3">
        <v>6139849.163640001</v>
      </c>
      <c r="K213" s="12">
        <v>4107711</v>
      </c>
      <c r="L213" s="5">
        <v>729967</v>
      </c>
      <c r="M213" s="3">
        <v>673975</v>
      </c>
      <c r="N213" s="15">
        <v>5170334</v>
      </c>
      <c r="O213" s="5">
        <v>80358</v>
      </c>
      <c r="P213" s="15">
        <v>640264</v>
      </c>
      <c r="Q213" s="16">
        <f t="shared" si="14"/>
        <v>139.45272087730189</v>
      </c>
      <c r="R213" s="17">
        <f t="shared" si="15"/>
        <v>6078.474600870827</v>
      </c>
    </row>
    <row r="214" spans="1:18" ht="12.75">
      <c r="A214" s="3" t="s">
        <v>218</v>
      </c>
      <c r="B214" s="18" t="str">
        <f t="shared" si="12"/>
        <v>NORG</v>
      </c>
      <c r="C214" s="3">
        <v>14444</v>
      </c>
      <c r="D214" s="3">
        <v>671545000</v>
      </c>
      <c r="E214" s="3">
        <v>46493</v>
      </c>
      <c r="F214" s="3">
        <v>2838277300</v>
      </c>
      <c r="G214" s="3">
        <v>196502</v>
      </c>
      <c r="H214" s="7">
        <f t="shared" si="13"/>
        <v>1.2405718202406901</v>
      </c>
      <c r="I214" s="5">
        <v>2657</v>
      </c>
      <c r="J214" s="3">
        <v>22639942.1421276</v>
      </c>
      <c r="K214" s="12">
        <v>6424769</v>
      </c>
      <c r="L214" s="5">
        <v>1664454</v>
      </c>
      <c r="M214" s="3">
        <v>1501819</v>
      </c>
      <c r="N214" s="15">
        <v>8101928</v>
      </c>
      <c r="O214" s="5">
        <v>125686</v>
      </c>
      <c r="P214" s="15">
        <v>205907</v>
      </c>
      <c r="Q214" s="16">
        <f t="shared" si="14"/>
        <v>103.97528385488785</v>
      </c>
      <c r="R214" s="17">
        <f t="shared" si="15"/>
        <v>2465.3575461046294</v>
      </c>
    </row>
    <row r="215" spans="1:18" ht="12.75">
      <c r="A215" s="3" t="s">
        <v>219</v>
      </c>
      <c r="B215" s="18" t="str">
        <f t="shared" si="12"/>
        <v>NORN</v>
      </c>
      <c r="C215" s="3">
        <v>28379</v>
      </c>
      <c r="D215" s="3">
        <v>800029000</v>
      </c>
      <c r="E215" s="3">
        <v>28191</v>
      </c>
      <c r="F215" s="3">
        <v>3381331100</v>
      </c>
      <c r="G215" s="3">
        <v>119149</v>
      </c>
      <c r="H215" s="7">
        <f t="shared" si="13"/>
        <v>0.7522203342072536</v>
      </c>
      <c r="I215" s="5">
        <v>2740</v>
      </c>
      <c r="J215" s="3">
        <v>24684605.485979997</v>
      </c>
      <c r="K215" s="12">
        <v>6806523</v>
      </c>
      <c r="L215" s="5">
        <v>4477206</v>
      </c>
      <c r="M215" s="3">
        <v>3717624</v>
      </c>
      <c r="N215" s="15">
        <v>13923172</v>
      </c>
      <c r="O215" s="5">
        <v>133155</v>
      </c>
      <c r="P215" s="15">
        <v>2794209</v>
      </c>
      <c r="Q215" s="16">
        <f t="shared" si="14"/>
        <v>130.99911906691568</v>
      </c>
      <c r="R215" s="17">
        <f t="shared" si="15"/>
        <v>2532.729197080292</v>
      </c>
    </row>
    <row r="216" spans="1:18" ht="12.75">
      <c r="A216" s="3" t="s">
        <v>220</v>
      </c>
      <c r="B216" s="18" t="str">
        <f t="shared" si="12"/>
        <v>NORH</v>
      </c>
      <c r="C216" s="3">
        <v>14646</v>
      </c>
      <c r="D216" s="3">
        <v>656646000</v>
      </c>
      <c r="E216" s="3">
        <v>44834</v>
      </c>
      <c r="F216" s="3">
        <v>2649334300</v>
      </c>
      <c r="G216" s="3">
        <v>180891</v>
      </c>
      <c r="H216" s="7">
        <f t="shared" si="13"/>
        <v>1.170390714584372</v>
      </c>
      <c r="I216" s="5">
        <v>1816</v>
      </c>
      <c r="J216" s="3">
        <v>14386023.880859999</v>
      </c>
      <c r="K216" s="12">
        <v>3293494</v>
      </c>
      <c r="L216" s="5">
        <v>1129396</v>
      </c>
      <c r="M216" s="3">
        <v>943470</v>
      </c>
      <c r="N216" s="15">
        <v>4572126</v>
      </c>
      <c r="O216" s="5">
        <v>64430</v>
      </c>
      <c r="P216" s="15">
        <v>480217</v>
      </c>
      <c r="Q216" s="16">
        <f t="shared" si="14"/>
        <v>64.41827120032774</v>
      </c>
      <c r="R216" s="17">
        <f t="shared" si="15"/>
        <v>1849.0770925110132</v>
      </c>
    </row>
    <row r="217" spans="1:18" ht="12.75">
      <c r="A217" s="3" t="s">
        <v>221</v>
      </c>
      <c r="B217" s="18" t="str">
        <f t="shared" si="12"/>
        <v>NORE</v>
      </c>
      <c r="C217" s="3">
        <v>14383</v>
      </c>
      <c r="D217" s="3">
        <v>410521000</v>
      </c>
      <c r="E217" s="3">
        <v>28542</v>
      </c>
      <c r="F217" s="3">
        <v>1891135200</v>
      </c>
      <c r="G217" s="3">
        <v>131484</v>
      </c>
      <c r="H217" s="7">
        <f t="shared" si="13"/>
        <v>0.7942872808954514</v>
      </c>
      <c r="I217" s="5">
        <v>2514</v>
      </c>
      <c r="J217" s="3">
        <v>22038684.843239997</v>
      </c>
      <c r="K217" s="12">
        <v>13446387</v>
      </c>
      <c r="L217" s="5">
        <v>1962259</v>
      </c>
      <c r="M217" s="3">
        <v>1785406</v>
      </c>
      <c r="N217" s="15">
        <v>15884428</v>
      </c>
      <c r="O217" s="5">
        <v>263049</v>
      </c>
      <c r="P217" s="15">
        <v>826243</v>
      </c>
      <c r="Q217" s="16">
        <f t="shared" si="14"/>
        <v>124.13307376764236</v>
      </c>
      <c r="R217" s="17">
        <f t="shared" si="15"/>
        <v>5453.236276849642</v>
      </c>
    </row>
    <row r="218" spans="1:18" ht="12.75">
      <c r="A218" s="3" t="s">
        <v>222</v>
      </c>
      <c r="B218" s="18" t="str">
        <f t="shared" si="12"/>
        <v>NORD</v>
      </c>
      <c r="C218" s="3">
        <v>3026</v>
      </c>
      <c r="D218" s="3">
        <v>79900000</v>
      </c>
      <c r="E218" s="3">
        <v>26404</v>
      </c>
      <c r="F218" s="3">
        <v>419296300</v>
      </c>
      <c r="G218" s="3">
        <v>138565</v>
      </c>
      <c r="H218" s="7">
        <f t="shared" si="13"/>
        <v>0.785808648884126</v>
      </c>
      <c r="I218" s="5">
        <v>0</v>
      </c>
      <c r="J218" s="3">
        <v>0</v>
      </c>
      <c r="K218" s="12">
        <v>0</v>
      </c>
      <c r="L218" s="5">
        <v>368429</v>
      </c>
      <c r="M218" s="3">
        <v>305594</v>
      </c>
      <c r="N218" s="15">
        <v>368429</v>
      </c>
      <c r="O218" s="5">
        <v>0</v>
      </c>
      <c r="P218" s="15">
        <v>6083</v>
      </c>
      <c r="Q218" s="16">
        <f t="shared" si="14"/>
        <v>100.98942498347654</v>
      </c>
      <c r="R218" s="17">
        <f t="shared" si="15"/>
        <v>0</v>
      </c>
    </row>
    <row r="219" spans="1:18" ht="12.75">
      <c r="A219" s="3" t="s">
        <v>223</v>
      </c>
      <c r="B219" s="18" t="str">
        <f t="shared" si="12"/>
        <v>NORN</v>
      </c>
      <c r="C219" s="3">
        <v>19186</v>
      </c>
      <c r="D219" s="3">
        <v>553271000</v>
      </c>
      <c r="E219" s="3">
        <v>28837</v>
      </c>
      <c r="F219" s="3">
        <v>2488600800</v>
      </c>
      <c r="G219" s="3">
        <v>129709</v>
      </c>
      <c r="H219" s="7">
        <f t="shared" si="13"/>
        <v>0.7930524660955041</v>
      </c>
      <c r="I219" s="5">
        <v>2953</v>
      </c>
      <c r="J219" s="3">
        <v>24934930.2975</v>
      </c>
      <c r="K219" s="12">
        <v>12083038</v>
      </c>
      <c r="L219" s="5">
        <v>2077772</v>
      </c>
      <c r="M219" s="3">
        <v>1757961</v>
      </c>
      <c r="N219" s="15">
        <v>14635435</v>
      </c>
      <c r="O219" s="5">
        <v>236378</v>
      </c>
      <c r="P219" s="15">
        <v>2660238</v>
      </c>
      <c r="Q219" s="16">
        <f t="shared" si="14"/>
        <v>91.62728030855833</v>
      </c>
      <c r="R219" s="17">
        <f t="shared" si="15"/>
        <v>4171.830680663732</v>
      </c>
    </row>
    <row r="220" spans="1:18" ht="12.75">
      <c r="A220" s="3" t="s">
        <v>224</v>
      </c>
      <c r="B220" s="18" t="str">
        <f t="shared" si="12"/>
        <v>NORL</v>
      </c>
      <c r="C220" s="3">
        <v>10293</v>
      </c>
      <c r="D220" s="3">
        <v>761463000</v>
      </c>
      <c r="E220" s="3">
        <v>73979</v>
      </c>
      <c r="F220" s="3">
        <v>2634376200</v>
      </c>
      <c r="G220" s="3">
        <v>255939</v>
      </c>
      <c r="H220" s="7">
        <f t="shared" si="13"/>
        <v>1.8030166618478107</v>
      </c>
      <c r="I220" s="5">
        <v>2267</v>
      </c>
      <c r="J220" s="3">
        <v>19154668.3261635</v>
      </c>
      <c r="K220" s="12">
        <v>2992336</v>
      </c>
      <c r="L220" s="5">
        <v>961253</v>
      </c>
      <c r="M220" s="3">
        <v>906717</v>
      </c>
      <c r="N220" s="15">
        <v>3965472</v>
      </c>
      <c r="O220" s="5">
        <v>58538</v>
      </c>
      <c r="P220" s="15">
        <v>1026500</v>
      </c>
      <c r="Q220" s="16">
        <f t="shared" si="14"/>
        <v>88.09064412707666</v>
      </c>
      <c r="R220" s="17">
        <f t="shared" si="15"/>
        <v>1345.7759153065726</v>
      </c>
    </row>
    <row r="221" spans="1:18" ht="12.75">
      <c r="A221" s="3" t="s">
        <v>225</v>
      </c>
      <c r="B221" s="18" t="str">
        <f t="shared" si="12"/>
        <v>NORD</v>
      </c>
      <c r="C221" s="3">
        <v>28211</v>
      </c>
      <c r="D221" s="3">
        <v>870811000</v>
      </c>
      <c r="E221" s="3">
        <v>30868</v>
      </c>
      <c r="F221" s="3">
        <v>4910695600</v>
      </c>
      <c r="G221" s="3">
        <v>174070</v>
      </c>
      <c r="H221" s="7">
        <f t="shared" si="13"/>
        <v>0.9550603196336412</v>
      </c>
      <c r="I221" s="5">
        <v>3473</v>
      </c>
      <c r="J221" s="3">
        <v>31939204.05633672</v>
      </c>
      <c r="K221" s="12">
        <v>4783122</v>
      </c>
      <c r="L221" s="5">
        <v>4203117</v>
      </c>
      <c r="M221" s="3">
        <v>3934274</v>
      </c>
      <c r="N221" s="15">
        <v>9086761</v>
      </c>
      <c r="O221" s="5">
        <v>93571</v>
      </c>
      <c r="P221" s="15">
        <v>1083456</v>
      </c>
      <c r="Q221" s="16">
        <f t="shared" si="14"/>
        <v>139.45886356385807</v>
      </c>
      <c r="R221" s="17">
        <f t="shared" si="15"/>
        <v>1404.1730492369709</v>
      </c>
    </row>
    <row r="222" spans="1:18" ht="12.75">
      <c r="A222" s="3" t="s">
        <v>226</v>
      </c>
      <c r="B222" s="18" t="str">
        <f t="shared" si="12"/>
        <v>OAKS</v>
      </c>
      <c r="C222" s="3">
        <v>3735</v>
      </c>
      <c r="D222" s="3">
        <v>81743000</v>
      </c>
      <c r="E222" s="3">
        <v>21886</v>
      </c>
      <c r="F222" s="3">
        <v>3129657500</v>
      </c>
      <c r="G222" s="3">
        <v>837927</v>
      </c>
      <c r="H222" s="7">
        <f t="shared" si="13"/>
        <v>2.8303401125176473</v>
      </c>
      <c r="I222" s="5">
        <v>400</v>
      </c>
      <c r="J222" s="3">
        <v>3315880.6575599997</v>
      </c>
      <c r="K222" s="12">
        <v>610364</v>
      </c>
      <c r="L222" s="5">
        <v>210714</v>
      </c>
      <c r="M222" s="3">
        <v>61514</v>
      </c>
      <c r="N222" s="15">
        <v>1362934</v>
      </c>
      <c r="O222" s="5">
        <v>11940</v>
      </c>
      <c r="P222" s="15">
        <v>1076416</v>
      </c>
      <c r="Q222" s="16">
        <f t="shared" si="14"/>
        <v>16.469611780455153</v>
      </c>
      <c r="R222" s="17">
        <f t="shared" si="15"/>
        <v>1555.76</v>
      </c>
    </row>
    <row r="223" spans="1:18" ht="12.75">
      <c r="A223" s="3" t="s">
        <v>227</v>
      </c>
      <c r="B223" s="18" t="str">
        <f t="shared" si="12"/>
        <v>OAKM</v>
      </c>
      <c r="C223" s="3">
        <v>1914</v>
      </c>
      <c r="D223" s="3">
        <v>60654000</v>
      </c>
      <c r="E223" s="3">
        <v>31690</v>
      </c>
      <c r="F223" s="3">
        <v>235854800</v>
      </c>
      <c r="G223" s="3">
        <v>123226</v>
      </c>
      <c r="H223" s="7">
        <f t="shared" si="13"/>
        <v>0.8133048463474518</v>
      </c>
      <c r="I223" s="5">
        <v>15</v>
      </c>
      <c r="J223" s="3">
        <v>203635.52184</v>
      </c>
      <c r="K223" s="12">
        <v>124459</v>
      </c>
      <c r="L223" s="5">
        <v>244514</v>
      </c>
      <c r="M223" s="3">
        <v>162277</v>
      </c>
      <c r="N223" s="15">
        <v>368973</v>
      </c>
      <c r="O223" s="5">
        <v>0</v>
      </c>
      <c r="P223" s="15">
        <v>17263</v>
      </c>
      <c r="Q223" s="16">
        <f t="shared" si="14"/>
        <v>84.78422152560084</v>
      </c>
      <c r="R223" s="17">
        <f t="shared" si="15"/>
        <v>8297.266666666666</v>
      </c>
    </row>
    <row r="224" spans="1:18" ht="12.75">
      <c r="A224" s="3" t="s">
        <v>228</v>
      </c>
      <c r="B224" s="18" t="str">
        <f t="shared" si="12"/>
        <v>ORAE</v>
      </c>
      <c r="C224" s="3">
        <v>7688</v>
      </c>
      <c r="D224" s="3">
        <v>133454000</v>
      </c>
      <c r="E224" s="3">
        <v>17359</v>
      </c>
      <c r="F224" s="3">
        <v>585115500</v>
      </c>
      <c r="G224" s="3">
        <v>76108</v>
      </c>
      <c r="H224" s="7">
        <f t="shared" si="13"/>
        <v>0.47144821530987746</v>
      </c>
      <c r="I224" s="5">
        <v>707</v>
      </c>
      <c r="J224" s="3">
        <v>6697536.49974</v>
      </c>
      <c r="K224" s="12">
        <v>5090570</v>
      </c>
      <c r="L224" s="5">
        <v>1561636</v>
      </c>
      <c r="M224" s="3">
        <v>1366932</v>
      </c>
      <c r="N224" s="15">
        <v>7129596</v>
      </c>
      <c r="O224" s="5">
        <v>99586</v>
      </c>
      <c r="P224" s="15">
        <v>519978</v>
      </c>
      <c r="Q224" s="16">
        <f t="shared" si="14"/>
        <v>177.80072840790842</v>
      </c>
      <c r="R224" s="17">
        <f t="shared" si="15"/>
        <v>7341.097595473833</v>
      </c>
    </row>
    <row r="225" spans="1:18" ht="12.75">
      <c r="A225" s="3" t="s">
        <v>229</v>
      </c>
      <c r="B225" s="18" t="str">
        <f t="shared" si="12"/>
        <v>ORLS</v>
      </c>
      <c r="C225" s="3">
        <v>6269</v>
      </c>
      <c r="D225" s="3">
        <v>286397000</v>
      </c>
      <c r="E225" s="3">
        <v>45685</v>
      </c>
      <c r="F225" s="3">
        <v>4280660700</v>
      </c>
      <c r="G225" s="3">
        <v>682830</v>
      </c>
      <c r="H225" s="7">
        <f t="shared" si="13"/>
        <v>2.694862190080248</v>
      </c>
      <c r="I225" s="5">
        <v>174</v>
      </c>
      <c r="J225" s="3">
        <v>1471893.3349799998</v>
      </c>
      <c r="K225" s="12">
        <v>236373</v>
      </c>
      <c r="L225" s="5">
        <v>220618</v>
      </c>
      <c r="M225" s="3">
        <v>145288</v>
      </c>
      <c r="N225" s="15">
        <v>457974</v>
      </c>
      <c r="O225" s="5">
        <v>4624</v>
      </c>
      <c r="P225" s="15">
        <v>424893</v>
      </c>
      <c r="Q225" s="16">
        <f t="shared" si="14"/>
        <v>23.175626096666136</v>
      </c>
      <c r="R225" s="17">
        <f t="shared" si="15"/>
        <v>1385.0402298850574</v>
      </c>
    </row>
    <row r="226" spans="1:18" ht="12.75">
      <c r="A226" s="3" t="s">
        <v>230</v>
      </c>
      <c r="B226" s="18" t="str">
        <f t="shared" si="12"/>
        <v>OTIS</v>
      </c>
      <c r="C226" s="3">
        <v>1396</v>
      </c>
      <c r="D226" s="3">
        <v>39925000</v>
      </c>
      <c r="E226" s="3">
        <v>28600</v>
      </c>
      <c r="F226" s="3">
        <v>616358000</v>
      </c>
      <c r="G226" s="3">
        <v>441517</v>
      </c>
      <c r="H226" s="7">
        <f t="shared" si="13"/>
        <v>1.7293867485475345</v>
      </c>
      <c r="I226" s="5">
        <v>0</v>
      </c>
      <c r="J226" s="3">
        <v>0</v>
      </c>
      <c r="K226" s="12">
        <v>0</v>
      </c>
      <c r="L226" s="5">
        <v>156326</v>
      </c>
      <c r="M226" s="3">
        <v>30765</v>
      </c>
      <c r="N226" s="15">
        <v>156326</v>
      </c>
      <c r="O226" s="5">
        <v>0</v>
      </c>
      <c r="P226" s="15">
        <v>37360</v>
      </c>
      <c r="Q226" s="16">
        <f t="shared" si="14"/>
        <v>22.037965616045845</v>
      </c>
      <c r="R226" s="17">
        <f t="shared" si="15"/>
        <v>0</v>
      </c>
    </row>
    <row r="227" spans="1:18" ht="12.75">
      <c r="A227" s="3" t="s">
        <v>231</v>
      </c>
      <c r="B227" s="18" t="str">
        <f t="shared" si="12"/>
        <v>OXFD</v>
      </c>
      <c r="C227" s="3">
        <v>13615</v>
      </c>
      <c r="D227" s="3">
        <v>338553000</v>
      </c>
      <c r="E227" s="3">
        <v>24866</v>
      </c>
      <c r="F227" s="3">
        <v>1518924000</v>
      </c>
      <c r="G227" s="3">
        <v>111563</v>
      </c>
      <c r="H227" s="7">
        <f t="shared" si="13"/>
        <v>0.68298805170136</v>
      </c>
      <c r="I227" s="5">
        <v>2025</v>
      </c>
      <c r="J227" s="3">
        <v>17925538.693260003</v>
      </c>
      <c r="K227" s="12">
        <v>9390325</v>
      </c>
      <c r="L227" s="5">
        <v>1926707</v>
      </c>
      <c r="M227" s="3">
        <v>1739231</v>
      </c>
      <c r="N227" s="15">
        <v>11382410</v>
      </c>
      <c r="O227" s="5">
        <v>183701</v>
      </c>
      <c r="P227" s="15">
        <v>747110</v>
      </c>
      <c r="Q227" s="16">
        <f t="shared" si="14"/>
        <v>127.74373852368711</v>
      </c>
      <c r="R227" s="17">
        <f t="shared" si="15"/>
        <v>4727.914074074074</v>
      </c>
    </row>
    <row r="228" spans="1:18" ht="12.75">
      <c r="A228" s="3" t="s">
        <v>232</v>
      </c>
      <c r="B228" s="18" t="str">
        <f t="shared" si="12"/>
        <v>PALR</v>
      </c>
      <c r="C228" s="3">
        <v>12933</v>
      </c>
      <c r="D228" s="3">
        <v>276905000</v>
      </c>
      <c r="E228" s="3">
        <v>21411</v>
      </c>
      <c r="F228" s="3">
        <v>1107920000</v>
      </c>
      <c r="G228" s="3">
        <v>85666</v>
      </c>
      <c r="H228" s="7">
        <f t="shared" si="13"/>
        <v>0.5567621788207394</v>
      </c>
      <c r="I228" s="5">
        <v>1806</v>
      </c>
      <c r="J228" s="3">
        <v>16420213.2009</v>
      </c>
      <c r="K228" s="12">
        <v>10463070</v>
      </c>
      <c r="L228" s="5">
        <v>1912982</v>
      </c>
      <c r="M228" s="3">
        <v>1696284</v>
      </c>
      <c r="N228" s="15">
        <v>12393125</v>
      </c>
      <c r="O228" s="5">
        <v>204687</v>
      </c>
      <c r="P228" s="15">
        <v>210809</v>
      </c>
      <c r="Q228" s="16">
        <f t="shared" si="14"/>
        <v>131.15935977731385</v>
      </c>
      <c r="R228" s="17">
        <f t="shared" si="15"/>
        <v>5906.84219269103</v>
      </c>
    </row>
    <row r="229" spans="1:18" ht="12.75">
      <c r="A229" s="3" t="s">
        <v>233</v>
      </c>
      <c r="B229" s="18" t="str">
        <f t="shared" si="12"/>
        <v>PAXN</v>
      </c>
      <c r="C229" s="3">
        <v>4632</v>
      </c>
      <c r="D229" s="3">
        <v>170533000</v>
      </c>
      <c r="E229" s="3">
        <v>36816</v>
      </c>
      <c r="F229" s="3">
        <v>604866800</v>
      </c>
      <c r="G229" s="3">
        <v>130584</v>
      </c>
      <c r="H229" s="7">
        <f t="shared" si="13"/>
        <v>0.9069674810389725</v>
      </c>
      <c r="I229" s="5">
        <v>0</v>
      </c>
      <c r="J229" s="3">
        <v>0</v>
      </c>
      <c r="K229" s="12">
        <v>0</v>
      </c>
      <c r="L229" s="5">
        <v>574437</v>
      </c>
      <c r="M229" s="3">
        <v>457701</v>
      </c>
      <c r="N229" s="15">
        <v>574437</v>
      </c>
      <c r="O229" s="5">
        <v>0</v>
      </c>
      <c r="P229" s="15">
        <v>56023</v>
      </c>
      <c r="Q229" s="16">
        <f t="shared" si="14"/>
        <v>98.81282383419689</v>
      </c>
      <c r="R229" s="17">
        <f t="shared" si="15"/>
        <v>0</v>
      </c>
    </row>
    <row r="230" spans="1:18" ht="12.75">
      <c r="A230" s="3" t="s">
        <v>234</v>
      </c>
      <c r="B230" s="18" t="str">
        <f t="shared" si="12"/>
        <v>PEAY</v>
      </c>
      <c r="C230" s="3">
        <v>51331</v>
      </c>
      <c r="D230" s="3">
        <v>1382259000</v>
      </c>
      <c r="E230" s="3">
        <v>26928</v>
      </c>
      <c r="F230" s="3">
        <v>7915111000</v>
      </c>
      <c r="G230" s="3">
        <v>154197</v>
      </c>
      <c r="H230" s="7">
        <f t="shared" si="13"/>
        <v>0.8402238944363836</v>
      </c>
      <c r="I230" s="5">
        <v>6178</v>
      </c>
      <c r="J230" s="3">
        <v>57582047.4198</v>
      </c>
      <c r="K230" s="12">
        <v>18563939</v>
      </c>
      <c r="L230" s="5">
        <v>6497629</v>
      </c>
      <c r="M230" s="3">
        <v>6105613</v>
      </c>
      <c r="N230" s="15">
        <v>25145202</v>
      </c>
      <c r="O230" s="5">
        <v>363162</v>
      </c>
      <c r="P230" s="15">
        <v>5598014</v>
      </c>
      <c r="Q230" s="16">
        <f t="shared" si="14"/>
        <v>118.94591961972297</v>
      </c>
      <c r="R230" s="17">
        <f t="shared" si="15"/>
        <v>3063.629168015539</v>
      </c>
    </row>
    <row r="231" spans="1:18" ht="12.75">
      <c r="A231" s="3" t="s">
        <v>235</v>
      </c>
      <c r="B231" s="18" t="str">
        <f t="shared" si="12"/>
        <v>PELM</v>
      </c>
      <c r="C231" s="3">
        <v>1386</v>
      </c>
      <c r="D231" s="3">
        <v>46142000</v>
      </c>
      <c r="E231" s="3">
        <v>33291</v>
      </c>
      <c r="F231" s="3">
        <v>181159200</v>
      </c>
      <c r="G231" s="3">
        <v>130706</v>
      </c>
      <c r="H231" s="7">
        <f t="shared" si="13"/>
        <v>0.8581741325062036</v>
      </c>
      <c r="I231" s="5">
        <v>81</v>
      </c>
      <c r="J231" s="3">
        <v>663890.04804</v>
      </c>
      <c r="K231" s="12">
        <v>215156</v>
      </c>
      <c r="L231" s="5">
        <v>202116</v>
      </c>
      <c r="M231" s="3">
        <v>134637</v>
      </c>
      <c r="N231" s="15">
        <v>830964</v>
      </c>
      <c r="O231" s="5">
        <v>4209</v>
      </c>
      <c r="P231" s="15">
        <v>89849</v>
      </c>
      <c r="Q231" s="16">
        <f t="shared" si="14"/>
        <v>97.14069264069263</v>
      </c>
      <c r="R231" s="17">
        <f t="shared" si="15"/>
        <v>2708.2098765432097</v>
      </c>
    </row>
    <row r="232" spans="1:18" ht="12.75">
      <c r="A232" s="3" t="s">
        <v>236</v>
      </c>
      <c r="B232" s="18" t="str">
        <f t="shared" si="12"/>
        <v>PEME</v>
      </c>
      <c r="C232" s="3">
        <v>18714</v>
      </c>
      <c r="D232" s="3">
        <v>590206000</v>
      </c>
      <c r="E232" s="3">
        <v>31538</v>
      </c>
      <c r="F232" s="3">
        <v>2749537000</v>
      </c>
      <c r="G232" s="3">
        <v>146924</v>
      </c>
      <c r="H232" s="7">
        <f t="shared" si="13"/>
        <v>0.8825993879330458</v>
      </c>
      <c r="I232" s="5">
        <v>3368</v>
      </c>
      <c r="J232" s="3">
        <v>29225596.232482802</v>
      </c>
      <c r="K232" s="12">
        <v>12726668</v>
      </c>
      <c r="L232" s="5">
        <v>1584052</v>
      </c>
      <c r="M232" s="3">
        <v>1421815</v>
      </c>
      <c r="N232" s="15">
        <v>14372603</v>
      </c>
      <c r="O232" s="5">
        <v>248969</v>
      </c>
      <c r="P232" s="15">
        <v>411335</v>
      </c>
      <c r="Q232" s="16">
        <f t="shared" si="14"/>
        <v>75.97600726728652</v>
      </c>
      <c r="R232" s="17">
        <f t="shared" si="15"/>
        <v>3852.623812351544</v>
      </c>
    </row>
    <row r="233" spans="1:18" ht="12.75">
      <c r="A233" s="3" t="s">
        <v>237</v>
      </c>
      <c r="B233" s="18" t="str">
        <f t="shared" si="12"/>
        <v>PEPL</v>
      </c>
      <c r="C233" s="3">
        <v>11382</v>
      </c>
      <c r="D233" s="3">
        <v>360004000</v>
      </c>
      <c r="E233" s="3">
        <v>31629</v>
      </c>
      <c r="F233" s="3">
        <v>1408517400</v>
      </c>
      <c r="G233" s="3">
        <v>123750</v>
      </c>
      <c r="H233" s="7">
        <f t="shared" si="13"/>
        <v>0.814033201385208</v>
      </c>
      <c r="I233" s="5">
        <v>0</v>
      </c>
      <c r="J233" s="3">
        <v>0</v>
      </c>
      <c r="K233" s="12">
        <v>0</v>
      </c>
      <c r="L233" s="5">
        <v>1358863</v>
      </c>
      <c r="M233" s="3">
        <v>1262405</v>
      </c>
      <c r="N233" s="15">
        <v>1358863</v>
      </c>
      <c r="O233" s="5">
        <v>0</v>
      </c>
      <c r="P233" s="15">
        <v>26486</v>
      </c>
      <c r="Q233" s="16">
        <f t="shared" si="14"/>
        <v>110.91240555262695</v>
      </c>
      <c r="R233" s="17">
        <f t="shared" si="15"/>
        <v>0</v>
      </c>
    </row>
    <row r="234" spans="1:18" ht="12.75">
      <c r="A234" s="3" t="s">
        <v>238</v>
      </c>
      <c r="B234" s="18" t="str">
        <f t="shared" si="12"/>
        <v>PERU</v>
      </c>
      <c r="C234" s="3">
        <v>832</v>
      </c>
      <c r="D234" s="3">
        <v>14230000</v>
      </c>
      <c r="E234" s="3">
        <v>17103</v>
      </c>
      <c r="F234" s="3">
        <v>94470200</v>
      </c>
      <c r="G234" s="3">
        <v>113546</v>
      </c>
      <c r="H234" s="7">
        <f t="shared" si="13"/>
        <v>0.5806980948822363</v>
      </c>
      <c r="I234" s="5">
        <v>7</v>
      </c>
      <c r="J234" s="3">
        <v>84250.70976</v>
      </c>
      <c r="K234" s="12">
        <v>84250.70976</v>
      </c>
      <c r="L234" s="5">
        <v>160714</v>
      </c>
      <c r="M234" s="3">
        <v>96598</v>
      </c>
      <c r="N234" s="15">
        <v>244965</v>
      </c>
      <c r="O234" s="5">
        <v>0</v>
      </c>
      <c r="P234" s="15">
        <v>668</v>
      </c>
      <c r="Q234" s="16">
        <f t="shared" si="14"/>
        <v>116.10336538461539</v>
      </c>
      <c r="R234" s="17">
        <f t="shared" si="15"/>
        <v>12035.81568</v>
      </c>
    </row>
    <row r="235" spans="1:18" ht="12.75">
      <c r="A235" s="3" t="s">
        <v>239</v>
      </c>
      <c r="B235" s="18" t="str">
        <f t="shared" si="12"/>
        <v>PETM</v>
      </c>
      <c r="C235" s="3">
        <v>1288</v>
      </c>
      <c r="D235" s="3">
        <v>33965000</v>
      </c>
      <c r="E235" s="3">
        <v>26370</v>
      </c>
      <c r="F235" s="3">
        <v>170505500</v>
      </c>
      <c r="G235" s="3">
        <v>132380</v>
      </c>
      <c r="H235" s="7">
        <f t="shared" si="13"/>
        <v>0.7666958520529318</v>
      </c>
      <c r="I235" s="5">
        <v>75</v>
      </c>
      <c r="J235" s="3">
        <v>686761.9276800001</v>
      </c>
      <c r="K235" s="12">
        <v>416507</v>
      </c>
      <c r="L235" s="5">
        <v>178585</v>
      </c>
      <c r="M235" s="3">
        <v>96968</v>
      </c>
      <c r="N235" s="15">
        <v>882134</v>
      </c>
      <c r="O235" s="5">
        <v>8148</v>
      </c>
      <c r="P235" s="15">
        <v>52932</v>
      </c>
      <c r="Q235" s="16">
        <f t="shared" si="14"/>
        <v>75.28571428571429</v>
      </c>
      <c r="R235" s="17">
        <f t="shared" si="15"/>
        <v>5662.066666666667</v>
      </c>
    </row>
    <row r="236" spans="1:18" ht="12.75">
      <c r="A236" s="3" t="s">
        <v>240</v>
      </c>
      <c r="B236" s="18" t="str">
        <f t="shared" si="12"/>
        <v>PHIN</v>
      </c>
      <c r="C236" s="3">
        <v>1787</v>
      </c>
      <c r="D236" s="3">
        <v>38811000</v>
      </c>
      <c r="E236" s="3">
        <v>21719</v>
      </c>
      <c r="F236" s="3">
        <v>227590900</v>
      </c>
      <c r="G236" s="3">
        <v>127359</v>
      </c>
      <c r="H236" s="7">
        <f t="shared" si="13"/>
        <v>0.6867003447217342</v>
      </c>
      <c r="I236" s="5">
        <v>0</v>
      </c>
      <c r="J236" s="3">
        <v>0</v>
      </c>
      <c r="K236" s="12">
        <v>0</v>
      </c>
      <c r="L236" s="5">
        <v>205517</v>
      </c>
      <c r="M236" s="3">
        <v>156021</v>
      </c>
      <c r="N236" s="15">
        <v>205517</v>
      </c>
      <c r="O236" s="5">
        <v>0</v>
      </c>
      <c r="P236" s="15">
        <v>3268</v>
      </c>
      <c r="Q236" s="16">
        <f t="shared" si="14"/>
        <v>87.30889759373251</v>
      </c>
      <c r="R236" s="17">
        <f t="shared" si="15"/>
        <v>0</v>
      </c>
    </row>
    <row r="237" spans="1:18" ht="12.75">
      <c r="A237" s="3" t="s">
        <v>241</v>
      </c>
      <c r="B237" s="18" t="str">
        <f t="shared" si="12"/>
        <v>PITD</v>
      </c>
      <c r="C237" s="3">
        <v>42652</v>
      </c>
      <c r="D237" s="3">
        <v>1009077000</v>
      </c>
      <c r="E237" s="3">
        <v>23658</v>
      </c>
      <c r="F237" s="3">
        <v>3772870800</v>
      </c>
      <c r="G237" s="3">
        <v>88457</v>
      </c>
      <c r="H237" s="7">
        <f t="shared" si="13"/>
        <v>0.5965104337661118</v>
      </c>
      <c r="I237" s="5">
        <v>6285</v>
      </c>
      <c r="J237" s="3">
        <v>62148014.55270001</v>
      </c>
      <c r="K237" s="12">
        <v>35512358</v>
      </c>
      <c r="L237" s="5">
        <v>8255919</v>
      </c>
      <c r="M237" s="3">
        <v>7302808</v>
      </c>
      <c r="N237" s="15">
        <v>44378464</v>
      </c>
      <c r="O237" s="5">
        <v>694721</v>
      </c>
      <c r="P237" s="15">
        <v>3205933</v>
      </c>
      <c r="Q237" s="16">
        <f t="shared" si="14"/>
        <v>171.21841883147331</v>
      </c>
      <c r="R237" s="17">
        <f t="shared" si="15"/>
        <v>5760.871758154336</v>
      </c>
    </row>
    <row r="238" spans="1:18" ht="12.75">
      <c r="A238" s="3" t="s">
        <v>242</v>
      </c>
      <c r="B238" s="18" t="str">
        <f t="shared" si="12"/>
        <v>PLAD</v>
      </c>
      <c r="C238" s="3">
        <v>591</v>
      </c>
      <c r="D238" s="3">
        <v>10982000</v>
      </c>
      <c r="E238" s="3">
        <v>18582</v>
      </c>
      <c r="F238" s="3">
        <v>88906600</v>
      </c>
      <c r="G238" s="3">
        <v>150434</v>
      </c>
      <c r="H238" s="7">
        <f t="shared" si="13"/>
        <v>0.7124875120334274</v>
      </c>
      <c r="I238" s="5">
        <v>8</v>
      </c>
      <c r="J238" s="3">
        <v>96286.52544</v>
      </c>
      <c r="K238" s="12">
        <v>51024</v>
      </c>
      <c r="L238" s="5">
        <v>70525</v>
      </c>
      <c r="M238" s="3">
        <v>42434</v>
      </c>
      <c r="N238" s="15">
        <v>121549</v>
      </c>
      <c r="O238" s="5">
        <v>0</v>
      </c>
      <c r="P238" s="15">
        <v>227</v>
      </c>
      <c r="Q238" s="16">
        <f t="shared" si="14"/>
        <v>71.80033840947547</v>
      </c>
      <c r="R238" s="17">
        <f t="shared" si="15"/>
        <v>6378</v>
      </c>
    </row>
    <row r="239" spans="1:18" ht="12.75">
      <c r="A239" s="3" t="s">
        <v>243</v>
      </c>
      <c r="B239" s="18" t="str">
        <f t="shared" si="12"/>
        <v>PLAE</v>
      </c>
      <c r="C239" s="3">
        <v>8204</v>
      </c>
      <c r="D239" s="3">
        <v>256799000</v>
      </c>
      <c r="E239" s="3">
        <v>31302</v>
      </c>
      <c r="F239" s="3">
        <v>1299687000</v>
      </c>
      <c r="G239" s="3">
        <v>158421</v>
      </c>
      <c r="H239" s="7">
        <f t="shared" si="13"/>
        <v>0.9139544785804746</v>
      </c>
      <c r="I239" s="5">
        <v>784</v>
      </c>
      <c r="J239" s="3">
        <v>6313858.943220001</v>
      </c>
      <c r="K239" s="12">
        <v>2505722</v>
      </c>
      <c r="L239" s="5">
        <v>928249</v>
      </c>
      <c r="M239" s="3">
        <v>641687</v>
      </c>
      <c r="N239" s="15">
        <v>3449737</v>
      </c>
      <c r="O239" s="5">
        <v>49019</v>
      </c>
      <c r="P239" s="15">
        <v>439461</v>
      </c>
      <c r="Q239" s="16">
        <f t="shared" si="14"/>
        <v>78.2163578742077</v>
      </c>
      <c r="R239" s="17">
        <f t="shared" si="15"/>
        <v>3258.598214285714</v>
      </c>
    </row>
    <row r="240" spans="1:18" ht="12.75">
      <c r="A240" s="3" t="s">
        <v>244</v>
      </c>
      <c r="B240" s="18" t="str">
        <f t="shared" si="12"/>
        <v>PLYH</v>
      </c>
      <c r="C240" s="3">
        <v>55705</v>
      </c>
      <c r="D240" s="3">
        <v>1599158000</v>
      </c>
      <c r="E240" s="3">
        <v>28708</v>
      </c>
      <c r="F240" s="3">
        <v>10588136000</v>
      </c>
      <c r="G240" s="3">
        <v>190075</v>
      </c>
      <c r="H240" s="7">
        <f t="shared" si="13"/>
        <v>0.9731675177125194</v>
      </c>
      <c r="I240" s="5">
        <v>8341</v>
      </c>
      <c r="J240" s="3">
        <v>78742171.18343017</v>
      </c>
      <c r="K240" s="12">
        <v>21523756</v>
      </c>
      <c r="L240" s="5">
        <v>4726081</v>
      </c>
      <c r="M240" s="3">
        <v>3314295</v>
      </c>
      <c r="N240" s="15">
        <v>27088441</v>
      </c>
      <c r="O240" s="5">
        <v>421065</v>
      </c>
      <c r="P240" s="15">
        <v>4712800</v>
      </c>
      <c r="Q240" s="16">
        <f t="shared" si="14"/>
        <v>59.49726236424019</v>
      </c>
      <c r="R240" s="17">
        <f t="shared" si="15"/>
        <v>2630.958038604484</v>
      </c>
    </row>
    <row r="241" spans="1:18" ht="12.75">
      <c r="A241" s="3" t="s">
        <v>245</v>
      </c>
      <c r="B241" s="18" t="str">
        <f t="shared" si="12"/>
        <v>PLYN</v>
      </c>
      <c r="C241" s="3">
        <v>2785</v>
      </c>
      <c r="D241" s="3">
        <v>88362000</v>
      </c>
      <c r="E241" s="3">
        <v>31728</v>
      </c>
      <c r="F241" s="3">
        <v>487480400</v>
      </c>
      <c r="G241" s="3">
        <v>175038</v>
      </c>
      <c r="H241" s="7">
        <f t="shared" si="13"/>
        <v>0.9699712956397047</v>
      </c>
      <c r="I241" s="5">
        <v>250</v>
      </c>
      <c r="J241" s="3">
        <v>2009833.57968</v>
      </c>
      <c r="K241" s="12">
        <v>563844</v>
      </c>
      <c r="L241" s="5">
        <v>241236</v>
      </c>
      <c r="M241" s="3">
        <v>200664</v>
      </c>
      <c r="N241" s="15">
        <v>811192</v>
      </c>
      <c r="O241" s="5">
        <v>11030</v>
      </c>
      <c r="P241" s="15">
        <v>72484</v>
      </c>
      <c r="Q241" s="16">
        <f t="shared" si="14"/>
        <v>72.05170556552962</v>
      </c>
      <c r="R241" s="17">
        <f t="shared" si="15"/>
        <v>2299.496</v>
      </c>
    </row>
    <row r="242" spans="1:18" ht="12.75">
      <c r="A242" s="3" t="s">
        <v>246</v>
      </c>
      <c r="B242" s="18" t="str">
        <f t="shared" si="12"/>
        <v>PRIN</v>
      </c>
      <c r="C242" s="3">
        <v>3475</v>
      </c>
      <c r="D242" s="3">
        <v>168672000</v>
      </c>
      <c r="E242" s="3">
        <v>48539</v>
      </c>
      <c r="F242" s="3">
        <v>559866000</v>
      </c>
      <c r="G242" s="3">
        <v>161113</v>
      </c>
      <c r="H242" s="7">
        <f t="shared" si="13"/>
        <v>1.1624606671831403</v>
      </c>
      <c r="I242" s="5">
        <v>0</v>
      </c>
      <c r="J242" s="3">
        <v>0</v>
      </c>
      <c r="K242" s="12">
        <v>0</v>
      </c>
      <c r="L242" s="5">
        <v>417548</v>
      </c>
      <c r="M242" s="3">
        <v>250431</v>
      </c>
      <c r="N242" s="15">
        <v>417548</v>
      </c>
      <c r="O242" s="5">
        <v>0</v>
      </c>
      <c r="P242" s="15">
        <v>23641</v>
      </c>
      <c r="Q242" s="16">
        <f t="shared" si="14"/>
        <v>72.06647482014388</v>
      </c>
      <c r="R242" s="17">
        <f t="shared" si="15"/>
        <v>0</v>
      </c>
    </row>
    <row r="243" spans="1:18" ht="12.75">
      <c r="A243" s="3" t="s">
        <v>247</v>
      </c>
      <c r="B243" s="18" t="str">
        <f t="shared" si="12"/>
        <v>PRON</v>
      </c>
      <c r="C243" s="3">
        <v>3376</v>
      </c>
      <c r="D243" s="3">
        <v>109154000</v>
      </c>
      <c r="E243" s="3">
        <v>32332</v>
      </c>
      <c r="F243" s="3">
        <v>2782084100</v>
      </c>
      <c r="G243" s="3">
        <v>824077</v>
      </c>
      <c r="H243" s="7">
        <f t="shared" si="13"/>
        <v>2.9342867740942156</v>
      </c>
      <c r="I243" s="5">
        <v>149</v>
      </c>
      <c r="J243" s="3">
        <v>1375097.90724</v>
      </c>
      <c r="K243" s="12">
        <v>256663</v>
      </c>
      <c r="L243" s="5">
        <v>229160</v>
      </c>
      <c r="M243" s="3">
        <v>116995</v>
      </c>
      <c r="N243" s="15">
        <v>813758</v>
      </c>
      <c r="O243" s="5">
        <v>5021</v>
      </c>
      <c r="P243" s="15">
        <v>854446</v>
      </c>
      <c r="Q243" s="16">
        <f t="shared" si="14"/>
        <v>34.65491706161137</v>
      </c>
      <c r="R243" s="17">
        <f t="shared" si="15"/>
        <v>1756.268456375839</v>
      </c>
    </row>
    <row r="244" spans="1:18" ht="12.75">
      <c r="A244" s="3" t="s">
        <v>248</v>
      </c>
      <c r="B244" s="18" t="str">
        <f t="shared" si="12"/>
        <v>QUIY</v>
      </c>
      <c r="C244" s="3">
        <v>92339</v>
      </c>
      <c r="D244" s="3">
        <v>2499918000</v>
      </c>
      <c r="E244" s="3">
        <v>27073</v>
      </c>
      <c r="F244" s="3">
        <v>12947793600</v>
      </c>
      <c r="G244" s="3">
        <v>140220</v>
      </c>
      <c r="H244" s="7">
        <f t="shared" si="13"/>
        <v>0.8001261539403595</v>
      </c>
      <c r="I244" s="5">
        <v>8979</v>
      </c>
      <c r="J244" s="3">
        <v>92692070.8358755</v>
      </c>
      <c r="K244" s="12">
        <v>18949428</v>
      </c>
      <c r="L244" s="5">
        <v>18118900</v>
      </c>
      <c r="M244" s="3">
        <v>16150797</v>
      </c>
      <c r="N244" s="15">
        <v>37242793</v>
      </c>
      <c r="O244" s="5">
        <v>370704</v>
      </c>
      <c r="P244" s="15">
        <v>3232403</v>
      </c>
      <c r="Q244" s="16">
        <f t="shared" si="14"/>
        <v>174.9076446571871</v>
      </c>
      <c r="R244" s="17">
        <f t="shared" si="15"/>
        <v>2151.701971266288</v>
      </c>
    </row>
    <row r="245" spans="1:18" ht="12.75">
      <c r="A245" s="3" t="s">
        <v>249</v>
      </c>
      <c r="B245" s="18" t="str">
        <f t="shared" si="12"/>
        <v>RANH</v>
      </c>
      <c r="C245" s="3">
        <v>30082</v>
      </c>
      <c r="D245" s="3">
        <v>759030000</v>
      </c>
      <c r="E245" s="3">
        <v>25232</v>
      </c>
      <c r="F245" s="3">
        <v>3710162500</v>
      </c>
      <c r="G245" s="3">
        <v>123335</v>
      </c>
      <c r="H245" s="7">
        <f t="shared" si="13"/>
        <v>0.7235675824902281</v>
      </c>
      <c r="I245" s="5">
        <v>3149</v>
      </c>
      <c r="J245" s="3">
        <v>30820251.731979597</v>
      </c>
      <c r="K245" s="12">
        <v>11244232</v>
      </c>
      <c r="L245" s="5">
        <v>4675508</v>
      </c>
      <c r="M245" s="3">
        <v>4396472</v>
      </c>
      <c r="N245" s="15">
        <v>16543785</v>
      </c>
      <c r="O245" s="5">
        <v>219969</v>
      </c>
      <c r="P245" s="15">
        <v>3741733</v>
      </c>
      <c r="Q245" s="16">
        <f t="shared" si="14"/>
        <v>146.14959111761186</v>
      </c>
      <c r="R245" s="17">
        <f t="shared" si="15"/>
        <v>3640.584630041283</v>
      </c>
    </row>
    <row r="246" spans="1:18" ht="12.75">
      <c r="A246" s="3" t="s">
        <v>250</v>
      </c>
      <c r="B246" s="18" t="str">
        <f t="shared" si="12"/>
        <v>RAYM</v>
      </c>
      <c r="C246" s="3">
        <v>13566</v>
      </c>
      <c r="D246" s="3">
        <v>421803000</v>
      </c>
      <c r="E246" s="3">
        <v>31093</v>
      </c>
      <c r="F246" s="3">
        <v>2323852700</v>
      </c>
      <c r="G246" s="3">
        <v>171300</v>
      </c>
      <c r="H246" s="7">
        <f t="shared" si="13"/>
        <v>0.9498508058864163</v>
      </c>
      <c r="I246" s="5">
        <v>0</v>
      </c>
      <c r="J246" s="3">
        <v>0</v>
      </c>
      <c r="K246" s="12">
        <v>0</v>
      </c>
      <c r="L246" s="5">
        <v>1216396</v>
      </c>
      <c r="M246" s="3">
        <v>961807</v>
      </c>
      <c r="N246" s="15">
        <v>1216396</v>
      </c>
      <c r="O246" s="5">
        <v>0</v>
      </c>
      <c r="P246" s="15">
        <v>305287</v>
      </c>
      <c r="Q246" s="16">
        <f t="shared" si="14"/>
        <v>70.8983488132095</v>
      </c>
      <c r="R246" s="17">
        <f t="shared" si="15"/>
        <v>0</v>
      </c>
    </row>
    <row r="247" spans="1:18" ht="12.75">
      <c r="A247" s="3" t="s">
        <v>251</v>
      </c>
      <c r="B247" s="18" t="str">
        <f t="shared" si="12"/>
        <v>REAG</v>
      </c>
      <c r="C247" s="3">
        <v>23052</v>
      </c>
      <c r="D247" s="3">
        <v>1097088000</v>
      </c>
      <c r="E247" s="3">
        <v>47592</v>
      </c>
      <c r="F247" s="3">
        <v>4068819300</v>
      </c>
      <c r="G247" s="3">
        <v>176506</v>
      </c>
      <c r="H247" s="7">
        <f t="shared" si="13"/>
        <v>1.1956405530038983</v>
      </c>
      <c r="I247" s="5">
        <v>4265</v>
      </c>
      <c r="J247" s="3">
        <v>35612661.075852714</v>
      </c>
      <c r="K247" s="12">
        <v>9437516</v>
      </c>
      <c r="L247" s="5">
        <v>3069487</v>
      </c>
      <c r="M247" s="3">
        <v>2742082</v>
      </c>
      <c r="N247" s="15">
        <v>12530733</v>
      </c>
      <c r="O247" s="5">
        <v>184624</v>
      </c>
      <c r="P247" s="15">
        <v>552912</v>
      </c>
      <c r="Q247" s="16">
        <f t="shared" si="14"/>
        <v>118.95202151657124</v>
      </c>
      <c r="R247" s="17">
        <f t="shared" si="15"/>
        <v>2256.0703399765534</v>
      </c>
    </row>
    <row r="248" spans="1:18" ht="12.75">
      <c r="A248" s="3" t="s">
        <v>252</v>
      </c>
      <c r="B248" s="18" t="str">
        <f t="shared" si="12"/>
        <v>REHH</v>
      </c>
      <c r="C248" s="3">
        <v>11474</v>
      </c>
      <c r="D248" s="3">
        <v>402233000</v>
      </c>
      <c r="E248" s="3">
        <v>35056</v>
      </c>
      <c r="F248" s="3">
        <v>2049997800</v>
      </c>
      <c r="G248" s="3">
        <v>178665</v>
      </c>
      <c r="H248" s="7">
        <f t="shared" si="13"/>
        <v>1.027314892489891</v>
      </c>
      <c r="I248" s="5">
        <v>0</v>
      </c>
      <c r="J248" s="3">
        <v>0</v>
      </c>
      <c r="K248" s="12">
        <v>0</v>
      </c>
      <c r="L248" s="5">
        <v>1135642</v>
      </c>
      <c r="M248" s="3">
        <v>881695</v>
      </c>
      <c r="N248" s="15">
        <v>1135642</v>
      </c>
      <c r="O248" s="5">
        <v>0</v>
      </c>
      <c r="P248" s="15">
        <v>301255</v>
      </c>
      <c r="Q248" s="16">
        <f t="shared" si="14"/>
        <v>76.84286212306084</v>
      </c>
      <c r="R248" s="17">
        <f t="shared" si="15"/>
        <v>0</v>
      </c>
    </row>
    <row r="249" spans="1:18" ht="12.75">
      <c r="A249" s="3" t="s">
        <v>253</v>
      </c>
      <c r="B249" s="18" t="str">
        <f t="shared" si="12"/>
        <v>REVE</v>
      </c>
      <c r="C249" s="3">
        <v>60204</v>
      </c>
      <c r="D249" s="3">
        <v>926700000</v>
      </c>
      <c r="E249" s="3">
        <v>15393</v>
      </c>
      <c r="F249" s="3">
        <v>5571573100</v>
      </c>
      <c r="G249" s="3">
        <v>92545</v>
      </c>
      <c r="H249" s="7">
        <f t="shared" si="13"/>
        <v>0.49356285211786244</v>
      </c>
      <c r="I249" s="5">
        <v>6314</v>
      </c>
      <c r="J249" s="3">
        <v>65723577.218013175</v>
      </c>
      <c r="K249" s="12">
        <v>37975657</v>
      </c>
      <c r="L249" s="5">
        <v>10046015</v>
      </c>
      <c r="M249" s="3">
        <v>8700801</v>
      </c>
      <c r="N249" s="15">
        <v>48566894</v>
      </c>
      <c r="O249" s="5">
        <v>742910</v>
      </c>
      <c r="P249" s="15">
        <v>8399311</v>
      </c>
      <c r="Q249" s="16">
        <f t="shared" si="14"/>
        <v>144.52197528403428</v>
      </c>
      <c r="R249" s="17">
        <f t="shared" si="15"/>
        <v>6132.177225213811</v>
      </c>
    </row>
    <row r="250" spans="1:18" ht="12.75">
      <c r="A250" s="3" t="s">
        <v>254</v>
      </c>
      <c r="B250" s="18" t="str">
        <f t="shared" si="12"/>
        <v>RICD</v>
      </c>
      <c r="C250" s="3">
        <v>1572</v>
      </c>
      <c r="D250" s="3">
        <v>78004000</v>
      </c>
      <c r="E250" s="3">
        <v>49621</v>
      </c>
      <c r="F250" s="3">
        <v>449732700</v>
      </c>
      <c r="G250" s="3">
        <v>286090</v>
      </c>
      <c r="H250" s="7">
        <f t="shared" si="13"/>
        <v>1.5541713142872835</v>
      </c>
      <c r="I250" s="5">
        <v>187</v>
      </c>
      <c r="J250" s="3">
        <v>1627120.605</v>
      </c>
      <c r="K250" s="12">
        <v>328754</v>
      </c>
      <c r="L250" s="5">
        <v>121215</v>
      </c>
      <c r="M250" s="3">
        <v>91509</v>
      </c>
      <c r="N250" s="15">
        <v>706047</v>
      </c>
      <c r="O250" s="5">
        <v>6431</v>
      </c>
      <c r="P250" s="15">
        <v>64542</v>
      </c>
      <c r="Q250" s="16">
        <f t="shared" si="14"/>
        <v>58.211832061068705</v>
      </c>
      <c r="R250" s="17">
        <f t="shared" si="15"/>
        <v>1792.433155080214</v>
      </c>
    </row>
    <row r="251" spans="1:18" ht="12.75">
      <c r="A251" s="3" t="s">
        <v>255</v>
      </c>
      <c r="B251" s="18" t="str">
        <f t="shared" si="12"/>
        <v>ROCR</v>
      </c>
      <c r="C251" s="3">
        <v>5268</v>
      </c>
      <c r="D251" s="3">
        <v>173828000</v>
      </c>
      <c r="E251" s="3">
        <v>32997</v>
      </c>
      <c r="F251" s="3">
        <v>998924400</v>
      </c>
      <c r="G251" s="3">
        <v>189621</v>
      </c>
      <c r="H251" s="7">
        <f t="shared" si="13"/>
        <v>1.0316154138293512</v>
      </c>
      <c r="I251" s="5">
        <v>553</v>
      </c>
      <c r="J251" s="3">
        <v>4449279.243840001</v>
      </c>
      <c r="K251" s="12">
        <v>1696698</v>
      </c>
      <c r="L251" s="5">
        <v>438678</v>
      </c>
      <c r="M251" s="3">
        <v>359241</v>
      </c>
      <c r="N251" s="15">
        <v>2135376</v>
      </c>
      <c r="O251" s="5">
        <v>33192</v>
      </c>
      <c r="P251" s="15">
        <v>65526</v>
      </c>
      <c r="Q251" s="16">
        <f t="shared" si="14"/>
        <v>68.19305239179954</v>
      </c>
      <c r="R251" s="17">
        <f t="shared" si="15"/>
        <v>3128.1916817359856</v>
      </c>
    </row>
    <row r="252" spans="1:18" ht="12.75">
      <c r="A252" s="3" t="s">
        <v>256</v>
      </c>
      <c r="B252" s="18" t="str">
        <f t="shared" si="12"/>
        <v>ROCD</v>
      </c>
      <c r="C252" s="3">
        <v>17883</v>
      </c>
      <c r="D252" s="3">
        <v>435371000</v>
      </c>
      <c r="E252" s="3">
        <v>24346</v>
      </c>
      <c r="F252" s="3">
        <v>2173205800</v>
      </c>
      <c r="G252" s="3">
        <v>121524</v>
      </c>
      <c r="H252" s="7">
        <f t="shared" si="13"/>
        <v>0.7057536033686338</v>
      </c>
      <c r="I252" s="5">
        <v>2266</v>
      </c>
      <c r="J252" s="3">
        <v>21074812.564186316</v>
      </c>
      <c r="K252" s="12">
        <v>9925552</v>
      </c>
      <c r="L252" s="5">
        <v>2442872</v>
      </c>
      <c r="M252" s="3">
        <v>2236010</v>
      </c>
      <c r="N252" s="15">
        <v>12649774</v>
      </c>
      <c r="O252" s="5">
        <v>194171</v>
      </c>
      <c r="P252" s="15">
        <v>2248483</v>
      </c>
      <c r="Q252" s="16">
        <f t="shared" si="14"/>
        <v>125.03550858357099</v>
      </c>
      <c r="R252" s="17">
        <f t="shared" si="15"/>
        <v>4465.897175639894</v>
      </c>
    </row>
    <row r="253" spans="1:18" ht="12.75">
      <c r="A253" s="3" t="s">
        <v>257</v>
      </c>
      <c r="B253" s="18" t="str">
        <f t="shared" si="12"/>
        <v>ROCT</v>
      </c>
      <c r="C253" s="3">
        <v>7612</v>
      </c>
      <c r="D253" s="3">
        <v>291016000</v>
      </c>
      <c r="E253" s="3">
        <v>38231</v>
      </c>
      <c r="F253" s="3">
        <v>2089132100</v>
      </c>
      <c r="G253" s="3">
        <v>274452</v>
      </c>
      <c r="H253" s="7">
        <f t="shared" si="13"/>
        <v>1.360250675615724</v>
      </c>
      <c r="I253" s="5">
        <v>889</v>
      </c>
      <c r="J253" s="3">
        <v>7620062.46448368</v>
      </c>
      <c r="K253" s="12">
        <v>1265007</v>
      </c>
      <c r="L253" s="5">
        <v>474091</v>
      </c>
      <c r="M253" s="3">
        <v>370109</v>
      </c>
      <c r="N253" s="15">
        <v>2389082</v>
      </c>
      <c r="O253" s="5">
        <v>24747</v>
      </c>
      <c r="P253" s="15">
        <v>595600</v>
      </c>
      <c r="Q253" s="16">
        <f t="shared" si="14"/>
        <v>48.62178139779296</v>
      </c>
      <c r="R253" s="17">
        <f t="shared" si="15"/>
        <v>1450.7919010123735</v>
      </c>
    </row>
    <row r="254" spans="1:18" ht="12.75">
      <c r="A254" s="3" t="s">
        <v>258</v>
      </c>
      <c r="B254" s="18" t="str">
        <f t="shared" si="12"/>
        <v>ROWE</v>
      </c>
      <c r="C254" s="3">
        <v>348</v>
      </c>
      <c r="D254" s="3">
        <v>11564000</v>
      </c>
      <c r="E254" s="3">
        <v>33230</v>
      </c>
      <c r="F254" s="3">
        <v>316045500</v>
      </c>
      <c r="G254" s="3">
        <v>908177</v>
      </c>
      <c r="H254" s="7">
        <f t="shared" si="13"/>
        <v>3.2002476388536802</v>
      </c>
      <c r="I254" s="5">
        <v>59</v>
      </c>
      <c r="J254" s="3">
        <v>552009.03876</v>
      </c>
      <c r="K254" s="12">
        <v>67290</v>
      </c>
      <c r="L254" s="5">
        <v>11661</v>
      </c>
      <c r="M254" s="3">
        <v>3332</v>
      </c>
      <c r="N254" s="15">
        <v>195062</v>
      </c>
      <c r="O254" s="5">
        <v>1316</v>
      </c>
      <c r="P254" s="15">
        <v>56286</v>
      </c>
      <c r="Q254" s="16">
        <f t="shared" si="14"/>
        <v>9.574712643678161</v>
      </c>
      <c r="R254" s="17">
        <f t="shared" si="15"/>
        <v>1162.8135593220338</v>
      </c>
    </row>
    <row r="255" spans="1:18" ht="12.75">
      <c r="A255" s="3" t="s">
        <v>259</v>
      </c>
      <c r="B255" s="18" t="str">
        <f t="shared" si="12"/>
        <v>ROWY</v>
      </c>
      <c r="C255" s="3">
        <v>5738</v>
      </c>
      <c r="D255" s="3">
        <v>214339000</v>
      </c>
      <c r="E255" s="3">
        <v>37354</v>
      </c>
      <c r="F255" s="3">
        <v>1065791300</v>
      </c>
      <c r="G255" s="3">
        <v>185743</v>
      </c>
      <c r="H255" s="7">
        <f t="shared" si="13"/>
        <v>1.0806933722276848</v>
      </c>
      <c r="I255" s="5">
        <v>0</v>
      </c>
      <c r="J255" s="3">
        <v>0</v>
      </c>
      <c r="K255" s="12">
        <v>0</v>
      </c>
      <c r="L255" s="5">
        <v>553590</v>
      </c>
      <c r="M255" s="3">
        <v>456773</v>
      </c>
      <c r="N255" s="15">
        <v>553590</v>
      </c>
      <c r="O255" s="5">
        <v>0</v>
      </c>
      <c r="P255" s="15">
        <v>166760</v>
      </c>
      <c r="Q255" s="16">
        <f t="shared" si="14"/>
        <v>79.60491460439178</v>
      </c>
      <c r="R255" s="17">
        <f t="shared" si="15"/>
        <v>0</v>
      </c>
    </row>
    <row r="256" spans="1:18" ht="12.75">
      <c r="A256" s="3" t="s">
        <v>260</v>
      </c>
      <c r="B256" s="18" t="str">
        <f t="shared" si="12"/>
        <v>ROYN</v>
      </c>
      <c r="C256" s="3">
        <v>1376</v>
      </c>
      <c r="D256" s="3">
        <v>25816000</v>
      </c>
      <c r="E256" s="3">
        <v>18762</v>
      </c>
      <c r="F256" s="3">
        <v>152322200</v>
      </c>
      <c r="G256" s="3">
        <v>110699</v>
      </c>
      <c r="H256" s="7">
        <f t="shared" si="13"/>
        <v>0.5952556524678694</v>
      </c>
      <c r="I256" s="5">
        <v>0</v>
      </c>
      <c r="J256" s="3">
        <v>0</v>
      </c>
      <c r="K256" s="12">
        <v>0</v>
      </c>
      <c r="L256" s="5">
        <v>250039</v>
      </c>
      <c r="M256" s="3">
        <v>152063</v>
      </c>
      <c r="N256" s="15">
        <v>250039</v>
      </c>
      <c r="O256" s="5">
        <v>0</v>
      </c>
      <c r="P256" s="15">
        <v>13351</v>
      </c>
      <c r="Q256" s="16">
        <f t="shared" si="14"/>
        <v>110.5109011627907</v>
      </c>
      <c r="R256" s="17">
        <f t="shared" si="15"/>
        <v>0</v>
      </c>
    </row>
    <row r="257" spans="1:18" ht="12.75">
      <c r="A257" s="3" t="s">
        <v>261</v>
      </c>
      <c r="B257" s="18" t="str">
        <f t="shared" si="12"/>
        <v>RUSL</v>
      </c>
      <c r="C257" s="3">
        <v>1719</v>
      </c>
      <c r="D257" s="3">
        <v>41197000</v>
      </c>
      <c r="E257" s="3">
        <v>23966</v>
      </c>
      <c r="F257" s="3">
        <v>141803100</v>
      </c>
      <c r="G257" s="3">
        <v>82492</v>
      </c>
      <c r="H257" s="7">
        <f t="shared" si="13"/>
        <v>0.5828302740655937</v>
      </c>
      <c r="I257" s="5">
        <v>14</v>
      </c>
      <c r="J257" s="3">
        <v>191599.70616</v>
      </c>
      <c r="K257" s="12">
        <v>168465</v>
      </c>
      <c r="L257" s="5">
        <v>235359</v>
      </c>
      <c r="M257" s="3">
        <v>208900</v>
      </c>
      <c r="N257" s="15">
        <v>403824</v>
      </c>
      <c r="O257" s="5">
        <v>0</v>
      </c>
      <c r="P257" s="15">
        <v>3617</v>
      </c>
      <c r="Q257" s="16">
        <f t="shared" si="14"/>
        <v>121.52414194299011</v>
      </c>
      <c r="R257" s="17">
        <f t="shared" si="15"/>
        <v>12033.214285714286</v>
      </c>
    </row>
    <row r="258" spans="1:18" ht="12.75">
      <c r="A258" s="3" t="s">
        <v>262</v>
      </c>
      <c r="B258" s="18" t="str">
        <f t="shared" si="12"/>
        <v>RUTD</v>
      </c>
      <c r="C258" s="3">
        <v>7899</v>
      </c>
      <c r="D258" s="3">
        <v>226389000</v>
      </c>
      <c r="E258" s="3">
        <v>28660</v>
      </c>
      <c r="F258" s="3">
        <v>908650600</v>
      </c>
      <c r="G258" s="3">
        <v>115034</v>
      </c>
      <c r="H258" s="7">
        <f t="shared" si="13"/>
        <v>0.7463605536626223</v>
      </c>
      <c r="I258" s="5">
        <v>0</v>
      </c>
      <c r="J258" s="3">
        <v>0</v>
      </c>
      <c r="K258" s="12">
        <v>0</v>
      </c>
      <c r="L258" s="5">
        <v>894939</v>
      </c>
      <c r="M258" s="3">
        <v>782441</v>
      </c>
      <c r="N258" s="15">
        <v>894939</v>
      </c>
      <c r="O258" s="5">
        <v>0</v>
      </c>
      <c r="P258" s="15">
        <v>33517</v>
      </c>
      <c r="Q258" s="16">
        <f t="shared" si="14"/>
        <v>99.0557032535764</v>
      </c>
      <c r="R258" s="17">
        <f t="shared" si="15"/>
        <v>0</v>
      </c>
    </row>
    <row r="259" spans="1:18" ht="12.75">
      <c r="A259" s="3" t="s">
        <v>263</v>
      </c>
      <c r="B259" s="18" t="str">
        <f aca="true" t="shared" si="16" ref="B259:B322">CONCATENATE(LEFT(A259,3),RIGHT(A259,1))</f>
        <v>SALM</v>
      </c>
      <c r="C259" s="3">
        <v>41256</v>
      </c>
      <c r="D259" s="3">
        <v>1030243000</v>
      </c>
      <c r="E259" s="3">
        <v>24972</v>
      </c>
      <c r="F259" s="3">
        <v>5168060200</v>
      </c>
      <c r="G259" s="3">
        <v>125268</v>
      </c>
      <c r="H259" s="7">
        <f aca="true" t="shared" si="17" ref="H259:H322">+(E259/E$353+G259/G$353)/2</f>
        <v>0.7257666567990295</v>
      </c>
      <c r="I259" s="5">
        <v>4817</v>
      </c>
      <c r="J259" s="3">
        <v>47422424.260079995</v>
      </c>
      <c r="K259" s="12">
        <v>16969097</v>
      </c>
      <c r="L259" s="5">
        <v>6206253</v>
      </c>
      <c r="M259" s="3">
        <v>5834758</v>
      </c>
      <c r="N259" s="15">
        <v>23966838</v>
      </c>
      <c r="O259" s="5">
        <v>331963</v>
      </c>
      <c r="P259" s="15">
        <v>6992578</v>
      </c>
      <c r="Q259" s="16">
        <f aca="true" t="shared" si="18" ref="Q259:Q322">+M259/C259</f>
        <v>141.42810742679853</v>
      </c>
      <c r="R259" s="17">
        <f aca="true" t="shared" si="19" ref="R259:R322">IF(K259=0,0,(O259+K259)/I259)</f>
        <v>3591.6670126634835</v>
      </c>
    </row>
    <row r="260" spans="1:18" ht="12.75">
      <c r="A260" s="3" t="s">
        <v>264</v>
      </c>
      <c r="B260" s="18" t="str">
        <f t="shared" si="16"/>
        <v>SALY</v>
      </c>
      <c r="C260" s="3">
        <v>8417</v>
      </c>
      <c r="D260" s="3">
        <v>193251000</v>
      </c>
      <c r="E260" s="3">
        <v>22960</v>
      </c>
      <c r="F260" s="3">
        <v>1702328400</v>
      </c>
      <c r="G260" s="3">
        <v>202249</v>
      </c>
      <c r="H260" s="7">
        <f t="shared" si="17"/>
        <v>0.9296903014834589</v>
      </c>
      <c r="I260" s="5">
        <v>0</v>
      </c>
      <c r="J260" s="3">
        <v>0</v>
      </c>
      <c r="K260" s="12">
        <v>0</v>
      </c>
      <c r="L260" s="5">
        <v>976902</v>
      </c>
      <c r="M260" s="3">
        <v>534432</v>
      </c>
      <c r="N260" s="15">
        <v>976902</v>
      </c>
      <c r="O260" s="5">
        <v>0</v>
      </c>
      <c r="P260" s="15">
        <v>182111</v>
      </c>
      <c r="Q260" s="16">
        <f t="shared" si="18"/>
        <v>63.49435665914221</v>
      </c>
      <c r="R260" s="17">
        <f t="shared" si="19"/>
        <v>0</v>
      </c>
    </row>
    <row r="261" spans="1:18" ht="12.75">
      <c r="A261" s="3" t="s">
        <v>265</v>
      </c>
      <c r="B261" s="18" t="str">
        <f t="shared" si="16"/>
        <v>SAND</v>
      </c>
      <c r="C261" s="3">
        <v>848</v>
      </c>
      <c r="D261" s="3">
        <v>15411000</v>
      </c>
      <c r="E261" s="3">
        <v>18173</v>
      </c>
      <c r="F261" s="3">
        <v>259394200</v>
      </c>
      <c r="G261" s="3">
        <v>305889</v>
      </c>
      <c r="H261" s="7">
        <f t="shared" si="17"/>
        <v>1.1752501587928925</v>
      </c>
      <c r="I261" s="5">
        <v>0</v>
      </c>
      <c r="J261" s="3">
        <v>0</v>
      </c>
      <c r="K261" s="12">
        <v>0</v>
      </c>
      <c r="L261" s="5">
        <v>104068</v>
      </c>
      <c r="M261" s="3">
        <v>29310</v>
      </c>
      <c r="N261" s="15">
        <v>104068</v>
      </c>
      <c r="O261" s="5">
        <v>0</v>
      </c>
      <c r="P261" s="15">
        <v>698</v>
      </c>
      <c r="Q261" s="16">
        <f t="shared" si="18"/>
        <v>34.56367924528302</v>
      </c>
      <c r="R261" s="17">
        <f t="shared" si="19"/>
        <v>0</v>
      </c>
    </row>
    <row r="262" spans="1:18" ht="12.75">
      <c r="A262" s="3" t="s">
        <v>266</v>
      </c>
      <c r="B262" s="18" t="str">
        <f t="shared" si="16"/>
        <v>SANH</v>
      </c>
      <c r="C262" s="3">
        <v>20129</v>
      </c>
      <c r="D262" s="3">
        <v>671874000</v>
      </c>
      <c r="E262" s="3">
        <v>33378</v>
      </c>
      <c r="F262" s="3">
        <v>4781515700</v>
      </c>
      <c r="G262" s="3">
        <v>237544</v>
      </c>
      <c r="H262" s="7">
        <f t="shared" si="17"/>
        <v>1.181345893865013</v>
      </c>
      <c r="I262" s="5">
        <v>3589</v>
      </c>
      <c r="J262" s="3">
        <v>29670856.676279996</v>
      </c>
      <c r="K262" s="12">
        <v>6342344</v>
      </c>
      <c r="L262" s="5">
        <v>1629527</v>
      </c>
      <c r="M262" s="3">
        <v>953340</v>
      </c>
      <c r="N262" s="15">
        <v>8240312</v>
      </c>
      <c r="O262" s="5">
        <v>124074</v>
      </c>
      <c r="P262" s="15">
        <v>1308679</v>
      </c>
      <c r="Q262" s="16">
        <f t="shared" si="18"/>
        <v>47.36151820756123</v>
      </c>
      <c r="R262" s="17">
        <f t="shared" si="19"/>
        <v>1801.7325160211758</v>
      </c>
    </row>
    <row r="263" spans="1:18" ht="12.75">
      <c r="A263" s="3" t="s">
        <v>267</v>
      </c>
      <c r="B263" s="18" t="str">
        <f t="shared" si="16"/>
        <v>SAUS</v>
      </c>
      <c r="C263" s="3">
        <v>27478</v>
      </c>
      <c r="D263" s="3">
        <v>750502000</v>
      </c>
      <c r="E263" s="3">
        <v>27313</v>
      </c>
      <c r="F263" s="3">
        <v>4489098800</v>
      </c>
      <c r="G263" s="3">
        <v>163371</v>
      </c>
      <c r="H263" s="7">
        <f t="shared" si="17"/>
        <v>0.8732392821063538</v>
      </c>
      <c r="I263" s="5">
        <v>2864</v>
      </c>
      <c r="J263" s="3">
        <v>25120399.373848077</v>
      </c>
      <c r="K263" s="12">
        <v>3867629</v>
      </c>
      <c r="L263" s="5">
        <v>3384845</v>
      </c>
      <c r="M263" s="3">
        <v>3103116</v>
      </c>
      <c r="N263" s="15">
        <v>7707645</v>
      </c>
      <c r="O263" s="5">
        <v>75662</v>
      </c>
      <c r="P263" s="15">
        <v>1993001</v>
      </c>
      <c r="Q263" s="16">
        <f t="shared" si="18"/>
        <v>112.93092655942937</v>
      </c>
      <c r="R263" s="17">
        <f t="shared" si="19"/>
        <v>1376.8474162011173</v>
      </c>
    </row>
    <row r="264" spans="1:18" ht="12.75">
      <c r="A264" s="3" t="s">
        <v>268</v>
      </c>
      <c r="B264" s="18" t="str">
        <f t="shared" si="16"/>
        <v>SAVY</v>
      </c>
      <c r="C264" s="3">
        <v>722</v>
      </c>
      <c r="D264" s="3">
        <v>14154000</v>
      </c>
      <c r="E264" s="3">
        <v>19604</v>
      </c>
      <c r="F264" s="3">
        <v>78301300</v>
      </c>
      <c r="G264" s="3">
        <v>108451</v>
      </c>
      <c r="H264" s="7">
        <f t="shared" si="17"/>
        <v>0.6002241139833009</v>
      </c>
      <c r="I264" s="5">
        <v>92</v>
      </c>
      <c r="J264" s="3">
        <v>771221.57736</v>
      </c>
      <c r="K264" s="12">
        <v>496374</v>
      </c>
      <c r="L264" s="5">
        <v>210438</v>
      </c>
      <c r="M264" s="3">
        <v>98003</v>
      </c>
      <c r="N264" s="15">
        <v>743083</v>
      </c>
      <c r="O264" s="5">
        <v>9710</v>
      </c>
      <c r="P264" s="15">
        <v>228487</v>
      </c>
      <c r="Q264" s="16">
        <f t="shared" si="18"/>
        <v>135.7382271468144</v>
      </c>
      <c r="R264" s="17">
        <f t="shared" si="19"/>
        <v>5500.913043478261</v>
      </c>
    </row>
    <row r="265" spans="1:18" ht="12.75">
      <c r="A265" s="3" t="s">
        <v>269</v>
      </c>
      <c r="B265" s="18" t="str">
        <f t="shared" si="16"/>
        <v>SCIE</v>
      </c>
      <c r="C265" s="3">
        <v>17926</v>
      </c>
      <c r="D265" s="3">
        <v>837398000</v>
      </c>
      <c r="E265" s="3">
        <v>46714</v>
      </c>
      <c r="F265" s="3">
        <v>4575033600</v>
      </c>
      <c r="G265" s="3">
        <v>255218</v>
      </c>
      <c r="H265" s="7">
        <f t="shared" si="17"/>
        <v>1.4205957980618424</v>
      </c>
      <c r="I265" s="5">
        <v>3162</v>
      </c>
      <c r="J265" s="3">
        <v>26489575.520701922</v>
      </c>
      <c r="K265" s="12">
        <v>4806334</v>
      </c>
      <c r="L265" s="5">
        <v>1794277</v>
      </c>
      <c r="M265" s="3">
        <v>1701540</v>
      </c>
      <c r="N265" s="15">
        <v>6689275</v>
      </c>
      <c r="O265" s="5">
        <v>94025</v>
      </c>
      <c r="P265" s="15">
        <v>568260</v>
      </c>
      <c r="Q265" s="16">
        <f t="shared" si="18"/>
        <v>94.92022760236527</v>
      </c>
      <c r="R265" s="17">
        <f t="shared" si="19"/>
        <v>1549.7656546489563</v>
      </c>
    </row>
    <row r="266" spans="1:18" ht="12.75">
      <c r="A266" s="3" t="s">
        <v>270</v>
      </c>
      <c r="B266" s="18" t="str">
        <f t="shared" si="16"/>
        <v>SEEK</v>
      </c>
      <c r="C266" s="3">
        <v>13575</v>
      </c>
      <c r="D266" s="3">
        <v>445442000</v>
      </c>
      <c r="E266" s="3">
        <v>32813</v>
      </c>
      <c r="F266" s="3">
        <v>2491374900</v>
      </c>
      <c r="G266" s="3">
        <v>183527</v>
      </c>
      <c r="H266" s="7">
        <f t="shared" si="17"/>
        <v>1.010684889938603</v>
      </c>
      <c r="I266" s="5">
        <v>2102</v>
      </c>
      <c r="J266" s="3">
        <v>17708321.343119998</v>
      </c>
      <c r="K266" s="12">
        <v>4249306</v>
      </c>
      <c r="L266" s="5">
        <v>1183939</v>
      </c>
      <c r="M266" s="3">
        <v>1040834</v>
      </c>
      <c r="N266" s="15">
        <v>5440761</v>
      </c>
      <c r="O266" s="5">
        <v>83128</v>
      </c>
      <c r="P266" s="15">
        <v>324348</v>
      </c>
      <c r="Q266" s="16">
        <f t="shared" si="18"/>
        <v>76.67285451197053</v>
      </c>
      <c r="R266" s="17">
        <f t="shared" si="19"/>
        <v>2061.100856327307</v>
      </c>
    </row>
    <row r="267" spans="1:18" ht="12.75">
      <c r="A267" s="3" t="s">
        <v>271</v>
      </c>
      <c r="B267" s="18" t="str">
        <f t="shared" si="16"/>
        <v>SHAN</v>
      </c>
      <c r="C267" s="3">
        <v>17373</v>
      </c>
      <c r="D267" s="3">
        <v>983794000</v>
      </c>
      <c r="E267" s="3">
        <v>56628</v>
      </c>
      <c r="F267" s="3">
        <v>3093798200</v>
      </c>
      <c r="G267" s="3">
        <v>178081</v>
      </c>
      <c r="H267" s="7">
        <f t="shared" si="17"/>
        <v>1.326406357984808</v>
      </c>
      <c r="I267" s="5">
        <v>3360</v>
      </c>
      <c r="J267" s="3">
        <v>28790563.702690437</v>
      </c>
      <c r="K267" s="12">
        <v>6432692</v>
      </c>
      <c r="L267" s="5">
        <v>1367488</v>
      </c>
      <c r="M267" s="3">
        <v>1184040</v>
      </c>
      <c r="N267" s="15">
        <v>7842897</v>
      </c>
      <c r="O267" s="5">
        <v>125841</v>
      </c>
      <c r="P267" s="15">
        <v>763924</v>
      </c>
      <c r="Q267" s="16">
        <f t="shared" si="18"/>
        <v>68.15403211880505</v>
      </c>
      <c r="R267" s="17">
        <f t="shared" si="19"/>
        <v>1951.9443452380951</v>
      </c>
    </row>
    <row r="268" spans="1:18" ht="12.75">
      <c r="A268" s="3" t="s">
        <v>272</v>
      </c>
      <c r="B268" s="18" t="str">
        <f t="shared" si="16"/>
        <v>SHED</v>
      </c>
      <c r="C268" s="3">
        <v>3309</v>
      </c>
      <c r="D268" s="3">
        <v>107212000</v>
      </c>
      <c r="E268" s="3">
        <v>32400</v>
      </c>
      <c r="F268" s="3">
        <v>626448800</v>
      </c>
      <c r="G268" s="3">
        <v>189317</v>
      </c>
      <c r="H268" s="7">
        <f t="shared" si="17"/>
        <v>1.0223733135263167</v>
      </c>
      <c r="I268" s="5">
        <v>2</v>
      </c>
      <c r="J268" s="3">
        <v>24071.63136</v>
      </c>
      <c r="K268" s="12">
        <v>13886</v>
      </c>
      <c r="L268" s="5">
        <v>301093</v>
      </c>
      <c r="M268" s="3">
        <v>206062</v>
      </c>
      <c r="N268" s="15">
        <v>314979</v>
      </c>
      <c r="O268" s="5">
        <v>0</v>
      </c>
      <c r="P268" s="15">
        <v>23466</v>
      </c>
      <c r="Q268" s="16">
        <f t="shared" si="18"/>
        <v>62.273194318525235</v>
      </c>
      <c r="R268" s="17">
        <f t="shared" si="19"/>
        <v>6943</v>
      </c>
    </row>
    <row r="269" spans="1:18" ht="12.75">
      <c r="A269" s="3" t="s">
        <v>273</v>
      </c>
      <c r="B269" s="18" t="str">
        <f t="shared" si="16"/>
        <v>SHEE</v>
      </c>
      <c r="C269" s="3">
        <v>2035</v>
      </c>
      <c r="D269" s="3">
        <v>37554539.4</v>
      </c>
      <c r="E269" s="3">
        <v>18454</v>
      </c>
      <c r="F269" s="3">
        <v>227678300</v>
      </c>
      <c r="G269" s="3">
        <v>111881</v>
      </c>
      <c r="H269" s="7">
        <f t="shared" si="17"/>
        <v>0.5945221470680468</v>
      </c>
      <c r="I269" s="5">
        <v>1</v>
      </c>
      <c r="J269" s="3">
        <v>12035.81568</v>
      </c>
      <c r="K269" s="12">
        <v>4416</v>
      </c>
      <c r="L269" s="5">
        <v>245731</v>
      </c>
      <c r="M269" s="3">
        <v>221196</v>
      </c>
      <c r="N269" s="15">
        <v>250147</v>
      </c>
      <c r="O269" s="5">
        <v>0</v>
      </c>
      <c r="P269" s="15">
        <v>8409</v>
      </c>
      <c r="Q269" s="16">
        <f t="shared" si="18"/>
        <v>108.6958230958231</v>
      </c>
      <c r="R269" s="17">
        <f t="shared" si="19"/>
        <v>4416</v>
      </c>
    </row>
    <row r="270" spans="1:18" ht="12.75">
      <c r="A270" s="3" t="s">
        <v>274</v>
      </c>
      <c r="B270" s="18" t="str">
        <f t="shared" si="16"/>
        <v>SHEN</v>
      </c>
      <c r="C270" s="3">
        <v>4204</v>
      </c>
      <c r="D270" s="3">
        <v>644254000</v>
      </c>
      <c r="E270" s="3">
        <v>153248</v>
      </c>
      <c r="F270" s="3">
        <v>1305450000</v>
      </c>
      <c r="G270" s="3">
        <v>310526</v>
      </c>
      <c r="H270" s="7">
        <f t="shared" si="17"/>
        <v>3.073031452139153</v>
      </c>
      <c r="I270" s="5">
        <v>450</v>
      </c>
      <c r="J270" s="3">
        <v>3616285.18014234</v>
      </c>
      <c r="K270" s="12">
        <v>497179</v>
      </c>
      <c r="L270" s="5">
        <v>206967</v>
      </c>
      <c r="M270" s="3">
        <v>183212</v>
      </c>
      <c r="N270" s="15">
        <v>705729</v>
      </c>
      <c r="O270" s="5">
        <v>9726</v>
      </c>
      <c r="P270" s="15">
        <v>64866</v>
      </c>
      <c r="Q270" s="16">
        <f t="shared" si="18"/>
        <v>43.58039961941009</v>
      </c>
      <c r="R270" s="17">
        <f t="shared" si="19"/>
        <v>1126.4555555555555</v>
      </c>
    </row>
    <row r="271" spans="1:18" ht="12.75">
      <c r="A271" s="3" t="s">
        <v>275</v>
      </c>
      <c r="B271" s="18" t="str">
        <f t="shared" si="16"/>
        <v>SHIY</v>
      </c>
      <c r="C271" s="3">
        <v>7904</v>
      </c>
      <c r="D271" s="3">
        <v>164164000</v>
      </c>
      <c r="E271" s="3">
        <v>20770</v>
      </c>
      <c r="F271" s="3">
        <v>725415600</v>
      </c>
      <c r="G271" s="3">
        <v>91778</v>
      </c>
      <c r="H271" s="7">
        <f t="shared" si="17"/>
        <v>0.5662411805908372</v>
      </c>
      <c r="I271" s="5">
        <v>827</v>
      </c>
      <c r="J271" s="3">
        <v>7370761.74708168</v>
      </c>
      <c r="K271" s="12">
        <v>4138135</v>
      </c>
      <c r="L271" s="5">
        <v>1247791</v>
      </c>
      <c r="M271" s="3">
        <v>1109735</v>
      </c>
      <c r="N271" s="15">
        <v>5804959</v>
      </c>
      <c r="O271" s="5">
        <v>80953</v>
      </c>
      <c r="P271" s="15">
        <v>1370723</v>
      </c>
      <c r="Q271" s="16">
        <f t="shared" si="18"/>
        <v>140.40169534412956</v>
      </c>
      <c r="R271" s="17">
        <f t="shared" si="19"/>
        <v>5101.678355501814</v>
      </c>
    </row>
    <row r="272" spans="1:18" ht="12.75">
      <c r="A272" s="3" t="s">
        <v>276</v>
      </c>
      <c r="B272" s="18" t="str">
        <f t="shared" si="16"/>
        <v>SHRY</v>
      </c>
      <c r="C272" s="3">
        <v>33435</v>
      </c>
      <c r="D272" s="3">
        <v>1433099000</v>
      </c>
      <c r="E272" s="3">
        <v>42862</v>
      </c>
      <c r="F272" s="3">
        <v>5422224900</v>
      </c>
      <c r="G272" s="3">
        <v>162172</v>
      </c>
      <c r="H272" s="7">
        <f t="shared" si="17"/>
        <v>1.0864783717666875</v>
      </c>
      <c r="I272" s="5">
        <v>5848</v>
      </c>
      <c r="J272" s="3">
        <v>49767093.42102</v>
      </c>
      <c r="K272" s="12">
        <v>18412775</v>
      </c>
      <c r="L272" s="5">
        <v>2694828</v>
      </c>
      <c r="M272" s="3">
        <v>2356176</v>
      </c>
      <c r="N272" s="15">
        <v>21674621</v>
      </c>
      <c r="O272" s="5">
        <v>360205</v>
      </c>
      <c r="P272" s="15">
        <v>1756414</v>
      </c>
      <c r="Q272" s="16">
        <f t="shared" si="18"/>
        <v>70.47034544638852</v>
      </c>
      <c r="R272" s="17">
        <f t="shared" si="19"/>
        <v>3210.15389876881</v>
      </c>
    </row>
    <row r="273" spans="1:18" ht="12.75">
      <c r="A273" s="3" t="s">
        <v>277</v>
      </c>
      <c r="B273" s="18" t="str">
        <f t="shared" si="16"/>
        <v>SHUY</v>
      </c>
      <c r="C273" s="3">
        <v>1847</v>
      </c>
      <c r="D273" s="3">
        <v>38679000</v>
      </c>
      <c r="E273" s="3">
        <v>20942</v>
      </c>
      <c r="F273" s="3">
        <v>242898800</v>
      </c>
      <c r="G273" s="3">
        <v>131510</v>
      </c>
      <c r="H273" s="7">
        <f t="shared" si="17"/>
        <v>0.6883731262004359</v>
      </c>
      <c r="I273" s="5">
        <v>141</v>
      </c>
      <c r="J273" s="3">
        <v>1121281.27386</v>
      </c>
      <c r="K273" s="12">
        <v>568831</v>
      </c>
      <c r="L273" s="5">
        <v>171197</v>
      </c>
      <c r="M273" s="3">
        <v>143436</v>
      </c>
      <c r="N273" s="15">
        <v>740667</v>
      </c>
      <c r="O273" s="5">
        <v>11128</v>
      </c>
      <c r="P273" s="15">
        <v>21623</v>
      </c>
      <c r="Q273" s="16">
        <f t="shared" si="18"/>
        <v>77.65890633459664</v>
      </c>
      <c r="R273" s="17">
        <f t="shared" si="19"/>
        <v>4113.184397163121</v>
      </c>
    </row>
    <row r="274" spans="1:18" ht="12.75">
      <c r="A274" s="3" t="s">
        <v>278</v>
      </c>
      <c r="B274" s="18" t="str">
        <f t="shared" si="16"/>
        <v>SOMT</v>
      </c>
      <c r="C274" s="3">
        <v>18055</v>
      </c>
      <c r="D274" s="3">
        <v>464298000</v>
      </c>
      <c r="E274" s="3">
        <v>25716</v>
      </c>
      <c r="F274" s="3">
        <v>2898569500</v>
      </c>
      <c r="G274" s="3">
        <v>160541</v>
      </c>
      <c r="H274" s="7">
        <f t="shared" si="17"/>
        <v>0.8424386484469923</v>
      </c>
      <c r="I274" s="5">
        <v>2482</v>
      </c>
      <c r="J274" s="3">
        <v>20948484.78102</v>
      </c>
      <c r="K274" s="12">
        <v>5196688</v>
      </c>
      <c r="L274" s="5">
        <v>1634005</v>
      </c>
      <c r="M274" s="3">
        <v>1297302</v>
      </c>
      <c r="N274" s="15">
        <v>6863494</v>
      </c>
      <c r="O274" s="5">
        <v>101662</v>
      </c>
      <c r="P274" s="15">
        <v>383439</v>
      </c>
      <c r="Q274" s="16">
        <f t="shared" si="18"/>
        <v>71.85278316255885</v>
      </c>
      <c r="R274" s="17">
        <f t="shared" si="19"/>
        <v>2134.709911361805</v>
      </c>
    </row>
    <row r="275" spans="1:18" ht="12.75">
      <c r="A275" s="3" t="s">
        <v>279</v>
      </c>
      <c r="B275" s="18" t="str">
        <f t="shared" si="16"/>
        <v>SOME</v>
      </c>
      <c r="C275" s="3">
        <v>75662</v>
      </c>
      <c r="D275" s="3">
        <v>1955820000</v>
      </c>
      <c r="E275" s="3">
        <v>25849</v>
      </c>
      <c r="F275" s="3">
        <v>9612275100</v>
      </c>
      <c r="G275" s="3">
        <v>127042</v>
      </c>
      <c r="H275" s="7">
        <f t="shared" si="17"/>
        <v>0.7433436182472573</v>
      </c>
      <c r="I275" s="5">
        <v>5146</v>
      </c>
      <c r="J275" s="3">
        <v>56711003.467927195</v>
      </c>
      <c r="K275" s="12">
        <v>19006095</v>
      </c>
      <c r="L275" s="5">
        <v>21949001</v>
      </c>
      <c r="M275" s="3">
        <v>21311532</v>
      </c>
      <c r="N275" s="15">
        <v>43440991</v>
      </c>
      <c r="O275" s="5">
        <v>371812</v>
      </c>
      <c r="P275" s="15">
        <v>11758594</v>
      </c>
      <c r="Q275" s="16">
        <f t="shared" si="18"/>
        <v>281.6675742116254</v>
      </c>
      <c r="R275" s="17">
        <f t="shared" si="19"/>
        <v>3765.6251457442672</v>
      </c>
    </row>
    <row r="276" spans="1:18" ht="12.75">
      <c r="A276" s="3" t="s">
        <v>280</v>
      </c>
      <c r="B276" s="18" t="str">
        <f t="shared" si="16"/>
        <v>SOUY</v>
      </c>
      <c r="C276" s="3">
        <v>17241</v>
      </c>
      <c r="D276" s="3">
        <v>448958000</v>
      </c>
      <c r="E276" s="3">
        <v>26040</v>
      </c>
      <c r="F276" s="3">
        <v>1636206000</v>
      </c>
      <c r="G276" s="3">
        <v>94902</v>
      </c>
      <c r="H276" s="7">
        <f t="shared" si="17"/>
        <v>0.6491528516054054</v>
      </c>
      <c r="I276" s="5">
        <v>2114</v>
      </c>
      <c r="J276" s="3">
        <v>18934829.861939996</v>
      </c>
      <c r="K276" s="12">
        <v>7506322</v>
      </c>
      <c r="L276" s="5">
        <v>2455721</v>
      </c>
      <c r="M276" s="3">
        <v>2209062</v>
      </c>
      <c r="N276" s="15">
        <v>11088395</v>
      </c>
      <c r="O276" s="5">
        <v>146845</v>
      </c>
      <c r="P276" s="15">
        <v>1226212</v>
      </c>
      <c r="Q276" s="16">
        <f t="shared" si="18"/>
        <v>128.12841482512616</v>
      </c>
      <c r="R276" s="17">
        <f t="shared" si="19"/>
        <v>3620.2303689687797</v>
      </c>
    </row>
    <row r="277" spans="1:18" ht="12.75">
      <c r="A277" s="3" t="s">
        <v>281</v>
      </c>
      <c r="B277" s="18" t="str">
        <f t="shared" si="16"/>
        <v>SOUN</v>
      </c>
      <c r="C277" s="3">
        <v>5970</v>
      </c>
      <c r="D277" s="3">
        <v>182070000</v>
      </c>
      <c r="E277" s="3">
        <v>30497</v>
      </c>
      <c r="F277" s="3">
        <v>677338300</v>
      </c>
      <c r="G277" s="3">
        <v>113457</v>
      </c>
      <c r="H277" s="7">
        <f t="shared" si="17"/>
        <v>0.7672277374333707</v>
      </c>
      <c r="I277" s="5">
        <v>521</v>
      </c>
      <c r="J277" s="3">
        <v>4426092.565559999</v>
      </c>
      <c r="K277" s="12">
        <v>2412147</v>
      </c>
      <c r="L277" s="5">
        <v>619380</v>
      </c>
      <c r="M277" s="3">
        <v>538950</v>
      </c>
      <c r="N277" s="15">
        <v>3278476</v>
      </c>
      <c r="O277" s="5">
        <v>47188</v>
      </c>
      <c r="P277" s="15">
        <v>41439</v>
      </c>
      <c r="Q277" s="16">
        <f t="shared" si="18"/>
        <v>90.27638190954774</v>
      </c>
      <c r="R277" s="17">
        <f t="shared" si="19"/>
        <v>4720.412667946257</v>
      </c>
    </row>
    <row r="278" spans="1:18" ht="12.75">
      <c r="A278" s="3" t="s">
        <v>282</v>
      </c>
      <c r="B278" s="18" t="str">
        <f t="shared" si="16"/>
        <v>SOUH</v>
      </c>
      <c r="C278" s="3">
        <v>9583</v>
      </c>
      <c r="D278" s="3">
        <v>942770000</v>
      </c>
      <c r="E278" s="3">
        <v>98379</v>
      </c>
      <c r="F278" s="3">
        <v>2442517500</v>
      </c>
      <c r="G278" s="3">
        <v>254880</v>
      </c>
      <c r="H278" s="7">
        <f t="shared" si="17"/>
        <v>2.1401170748637224</v>
      </c>
      <c r="I278" s="5">
        <v>1492</v>
      </c>
      <c r="J278" s="3">
        <v>12125426.22289644</v>
      </c>
      <c r="K278" s="12">
        <v>2640461</v>
      </c>
      <c r="L278" s="5">
        <v>414429</v>
      </c>
      <c r="M278" s="3">
        <v>369948</v>
      </c>
      <c r="N278" s="15">
        <v>3157373</v>
      </c>
      <c r="O278" s="5">
        <v>51655</v>
      </c>
      <c r="P278" s="15">
        <v>361067</v>
      </c>
      <c r="Q278" s="16">
        <f t="shared" si="18"/>
        <v>38.604612334342065</v>
      </c>
      <c r="R278" s="17">
        <f t="shared" si="19"/>
        <v>1804.367292225201</v>
      </c>
    </row>
    <row r="279" spans="1:18" ht="12.75">
      <c r="A279" s="3" t="s">
        <v>283</v>
      </c>
      <c r="B279" s="18" t="str">
        <f t="shared" si="16"/>
        <v>SOUE</v>
      </c>
      <c r="C279" s="3">
        <v>16852</v>
      </c>
      <c r="D279" s="3">
        <v>307169000</v>
      </c>
      <c r="E279" s="3">
        <v>18227</v>
      </c>
      <c r="F279" s="3">
        <v>1251329000</v>
      </c>
      <c r="G279" s="3">
        <v>74254</v>
      </c>
      <c r="H279" s="7">
        <f t="shared" si="17"/>
        <v>0.4779666095603142</v>
      </c>
      <c r="I279" s="5">
        <v>2327</v>
      </c>
      <c r="J279" s="3">
        <v>22931317.140119996</v>
      </c>
      <c r="K279" s="12">
        <v>15713770</v>
      </c>
      <c r="L279" s="5">
        <v>3104346</v>
      </c>
      <c r="M279" s="3">
        <v>2975671</v>
      </c>
      <c r="N279" s="15">
        <v>18875533</v>
      </c>
      <c r="O279" s="5">
        <v>307405</v>
      </c>
      <c r="P279" s="15">
        <v>1171590</v>
      </c>
      <c r="Q279" s="16">
        <f t="shared" si="18"/>
        <v>176.57672679800618</v>
      </c>
      <c r="R279" s="17">
        <f t="shared" si="19"/>
        <v>6884.90545767082</v>
      </c>
    </row>
    <row r="280" spans="1:18" ht="12.75">
      <c r="A280" s="3" t="s">
        <v>284</v>
      </c>
      <c r="B280" s="18" t="str">
        <f t="shared" si="16"/>
        <v>SOUK</v>
      </c>
      <c r="C280" s="3">
        <v>9571</v>
      </c>
      <c r="D280" s="3">
        <v>296177000</v>
      </c>
      <c r="E280" s="3">
        <v>30945</v>
      </c>
      <c r="F280" s="3">
        <v>1135297300</v>
      </c>
      <c r="G280" s="3">
        <v>118618</v>
      </c>
      <c r="H280" s="7">
        <f t="shared" si="17"/>
        <v>0.7890284923233541</v>
      </c>
      <c r="I280" s="5">
        <v>0</v>
      </c>
      <c r="J280" s="3">
        <v>0</v>
      </c>
      <c r="K280" s="12">
        <v>0</v>
      </c>
      <c r="L280" s="5">
        <v>1197966</v>
      </c>
      <c r="M280" s="3">
        <v>1066935</v>
      </c>
      <c r="N280" s="15">
        <v>1197966</v>
      </c>
      <c r="O280" s="5">
        <v>0</v>
      </c>
      <c r="P280" s="15">
        <v>38061</v>
      </c>
      <c r="Q280" s="16">
        <f t="shared" si="18"/>
        <v>111.4758123498067</v>
      </c>
      <c r="R280" s="17">
        <f t="shared" si="19"/>
        <v>0</v>
      </c>
    </row>
    <row r="281" spans="1:18" ht="12.75">
      <c r="A281" s="3" t="s">
        <v>285</v>
      </c>
      <c r="B281" s="18" t="str">
        <f t="shared" si="16"/>
        <v>SPER</v>
      </c>
      <c r="C281" s="3">
        <v>11922</v>
      </c>
      <c r="D281" s="3">
        <v>271289000</v>
      </c>
      <c r="E281" s="3">
        <v>22755</v>
      </c>
      <c r="F281" s="3">
        <v>1261037300</v>
      </c>
      <c r="G281" s="3">
        <v>105774</v>
      </c>
      <c r="H281" s="7">
        <f t="shared" si="17"/>
        <v>0.6361019724660353</v>
      </c>
      <c r="I281" s="5">
        <v>1</v>
      </c>
      <c r="J281" s="3">
        <v>12035.81568</v>
      </c>
      <c r="K281" s="12">
        <v>8095</v>
      </c>
      <c r="L281" s="5">
        <v>2128960</v>
      </c>
      <c r="M281" s="3">
        <v>1913110</v>
      </c>
      <c r="N281" s="15">
        <v>2137055</v>
      </c>
      <c r="O281" s="5">
        <v>0</v>
      </c>
      <c r="P281" s="15">
        <v>89910</v>
      </c>
      <c r="Q281" s="16">
        <f t="shared" si="18"/>
        <v>160.4688810602248</v>
      </c>
      <c r="R281" s="17">
        <f t="shared" si="19"/>
        <v>8095</v>
      </c>
    </row>
    <row r="282" spans="1:18" ht="12.75">
      <c r="A282" s="3" t="s">
        <v>286</v>
      </c>
      <c r="B282" s="18" t="str">
        <f t="shared" si="16"/>
        <v>SPRD</v>
      </c>
      <c r="C282" s="3">
        <v>155521</v>
      </c>
      <c r="D282" s="3">
        <v>2046092000</v>
      </c>
      <c r="E282" s="3">
        <v>13156</v>
      </c>
      <c r="F282" s="3">
        <v>8479854100</v>
      </c>
      <c r="G282" s="3">
        <v>54525</v>
      </c>
      <c r="H282" s="7">
        <f t="shared" si="17"/>
        <v>0.347790772721329</v>
      </c>
      <c r="I282" s="5">
        <v>28305</v>
      </c>
      <c r="J282" s="3">
        <v>302574194.3108399</v>
      </c>
      <c r="K282" s="12">
        <v>262704775</v>
      </c>
      <c r="L282" s="5">
        <v>34171298</v>
      </c>
      <c r="M282" s="3">
        <v>32020398</v>
      </c>
      <c r="N282" s="15">
        <v>302387676</v>
      </c>
      <c r="O282" s="5">
        <v>5139237</v>
      </c>
      <c r="P282" s="15">
        <v>31651941</v>
      </c>
      <c r="Q282" s="16">
        <f t="shared" si="18"/>
        <v>205.8911529632654</v>
      </c>
      <c r="R282" s="17">
        <f t="shared" si="19"/>
        <v>9462.780851439675</v>
      </c>
    </row>
    <row r="283" spans="1:18" ht="12.75">
      <c r="A283" s="3" t="s">
        <v>287</v>
      </c>
      <c r="B283" s="18" t="str">
        <f t="shared" si="16"/>
        <v>STEG</v>
      </c>
      <c r="C283" s="3">
        <v>7865</v>
      </c>
      <c r="D283" s="3">
        <v>302426000</v>
      </c>
      <c r="E283" s="3">
        <v>38452</v>
      </c>
      <c r="F283" s="3">
        <v>1217696100</v>
      </c>
      <c r="G283" s="3">
        <v>154825</v>
      </c>
      <c r="H283" s="7">
        <f t="shared" si="17"/>
        <v>1.0028344955882333</v>
      </c>
      <c r="I283" s="5">
        <v>0</v>
      </c>
      <c r="J283" s="3">
        <v>0</v>
      </c>
      <c r="K283" s="12">
        <v>0</v>
      </c>
      <c r="L283" s="5">
        <v>655517</v>
      </c>
      <c r="M283" s="3">
        <v>586397</v>
      </c>
      <c r="N283" s="15">
        <v>655517</v>
      </c>
      <c r="O283" s="5">
        <v>0</v>
      </c>
      <c r="P283" s="15">
        <v>56951</v>
      </c>
      <c r="Q283" s="16">
        <f t="shared" si="18"/>
        <v>74.55778766687858</v>
      </c>
      <c r="R283" s="17">
        <f t="shared" si="19"/>
        <v>0</v>
      </c>
    </row>
    <row r="284" spans="1:18" ht="12.75">
      <c r="A284" s="3" t="s">
        <v>288</v>
      </c>
      <c r="B284" s="18" t="str">
        <f t="shared" si="16"/>
        <v>STOE</v>
      </c>
      <c r="C284" s="3">
        <v>2217</v>
      </c>
      <c r="D284" s="3">
        <v>69600000</v>
      </c>
      <c r="E284" s="3">
        <v>31394</v>
      </c>
      <c r="F284" s="3">
        <v>904568100</v>
      </c>
      <c r="G284" s="3">
        <v>408014</v>
      </c>
      <c r="H284" s="7">
        <f t="shared" si="17"/>
        <v>1.6673909878243214</v>
      </c>
      <c r="I284" s="5">
        <v>0</v>
      </c>
      <c r="J284" s="3">
        <v>0</v>
      </c>
      <c r="K284" s="12">
        <v>0</v>
      </c>
      <c r="L284" s="5">
        <v>143980</v>
      </c>
      <c r="M284" s="3">
        <v>84313</v>
      </c>
      <c r="N284" s="15">
        <v>143980</v>
      </c>
      <c r="O284" s="5">
        <v>0</v>
      </c>
      <c r="P284" s="15">
        <v>81606</v>
      </c>
      <c r="Q284" s="16">
        <f t="shared" si="18"/>
        <v>38.03022101939558</v>
      </c>
      <c r="R284" s="17">
        <f t="shared" si="19"/>
        <v>0</v>
      </c>
    </row>
    <row r="285" spans="1:18" ht="12.75">
      <c r="A285" s="3" t="s">
        <v>289</v>
      </c>
      <c r="B285" s="18" t="str">
        <f t="shared" si="16"/>
        <v>STOM</v>
      </c>
      <c r="C285" s="3">
        <v>21471</v>
      </c>
      <c r="D285" s="3">
        <v>724290000</v>
      </c>
      <c r="E285" s="3">
        <v>33733</v>
      </c>
      <c r="F285" s="3">
        <v>3410721500</v>
      </c>
      <c r="G285" s="3">
        <v>158852</v>
      </c>
      <c r="H285" s="7">
        <f t="shared" si="17"/>
        <v>0.9491569612095536</v>
      </c>
      <c r="I285" s="5">
        <v>2586</v>
      </c>
      <c r="J285" s="3">
        <v>22707298.597098894</v>
      </c>
      <c r="K285" s="12">
        <v>3310118</v>
      </c>
      <c r="L285" s="5">
        <v>3380054</v>
      </c>
      <c r="M285" s="3">
        <v>3143525</v>
      </c>
      <c r="N285" s="15">
        <v>6893443</v>
      </c>
      <c r="O285" s="5">
        <v>64755</v>
      </c>
      <c r="P285" s="15">
        <v>1172552</v>
      </c>
      <c r="Q285" s="16">
        <f t="shared" si="18"/>
        <v>146.40794560104328</v>
      </c>
      <c r="R285" s="17">
        <f t="shared" si="19"/>
        <v>1305.055297757154</v>
      </c>
    </row>
    <row r="286" spans="1:18" ht="12.75">
      <c r="A286" s="3" t="s">
        <v>290</v>
      </c>
      <c r="B286" s="18" t="str">
        <f t="shared" si="16"/>
        <v>STON</v>
      </c>
      <c r="C286" s="3">
        <v>26927</v>
      </c>
      <c r="D286" s="3">
        <v>755832000</v>
      </c>
      <c r="E286" s="3">
        <v>28070</v>
      </c>
      <c r="F286" s="3">
        <v>3935041900</v>
      </c>
      <c r="G286" s="3">
        <v>146137</v>
      </c>
      <c r="H286" s="7">
        <f t="shared" si="17"/>
        <v>0.8318616937182326</v>
      </c>
      <c r="I286" s="5">
        <v>3808</v>
      </c>
      <c r="J286" s="3">
        <v>34710176.44790202</v>
      </c>
      <c r="K286" s="12">
        <v>12168170</v>
      </c>
      <c r="L286" s="5">
        <v>3132162</v>
      </c>
      <c r="M286" s="3">
        <v>2708574</v>
      </c>
      <c r="N286" s="15">
        <v>15390776</v>
      </c>
      <c r="O286" s="5">
        <v>238043</v>
      </c>
      <c r="P286" s="15">
        <v>2762517</v>
      </c>
      <c r="Q286" s="16">
        <f t="shared" si="18"/>
        <v>100.58951981282728</v>
      </c>
      <c r="R286" s="17">
        <f t="shared" si="19"/>
        <v>3257.934086134454</v>
      </c>
    </row>
    <row r="287" spans="1:18" ht="12.75">
      <c r="A287" s="3" t="s">
        <v>291</v>
      </c>
      <c r="B287" s="18" t="str">
        <f t="shared" si="16"/>
        <v>STOW</v>
      </c>
      <c r="C287" s="3">
        <v>6446</v>
      </c>
      <c r="D287" s="3">
        <v>339430000</v>
      </c>
      <c r="E287" s="3">
        <v>52657</v>
      </c>
      <c r="F287" s="3">
        <v>1310513400</v>
      </c>
      <c r="G287" s="3">
        <v>203306</v>
      </c>
      <c r="H287" s="7">
        <f t="shared" si="17"/>
        <v>1.347041309901949</v>
      </c>
      <c r="I287" s="5">
        <v>0</v>
      </c>
      <c r="J287" s="3">
        <v>0</v>
      </c>
      <c r="K287" s="12">
        <v>0</v>
      </c>
      <c r="L287" s="5">
        <v>386403</v>
      </c>
      <c r="M287" s="3">
        <v>356070</v>
      </c>
      <c r="N287" s="15">
        <v>386403</v>
      </c>
      <c r="O287" s="5">
        <v>0</v>
      </c>
      <c r="P287" s="15">
        <v>84729</v>
      </c>
      <c r="Q287" s="16">
        <f t="shared" si="18"/>
        <v>55.23890784982935</v>
      </c>
      <c r="R287" s="17">
        <f t="shared" si="19"/>
        <v>0</v>
      </c>
    </row>
    <row r="288" spans="1:18" ht="12.75">
      <c r="A288" s="3" t="s">
        <v>292</v>
      </c>
      <c r="B288" s="18" t="str">
        <f t="shared" si="16"/>
        <v>STUE</v>
      </c>
      <c r="C288" s="3">
        <v>9103</v>
      </c>
      <c r="D288" s="3">
        <v>333082000</v>
      </c>
      <c r="E288" s="3">
        <v>36590</v>
      </c>
      <c r="F288" s="3">
        <v>1464368200</v>
      </c>
      <c r="G288" s="3">
        <v>160867</v>
      </c>
      <c r="H288" s="7">
        <f t="shared" si="17"/>
        <v>0.9950740180683788</v>
      </c>
      <c r="I288" s="5">
        <v>821</v>
      </c>
      <c r="J288" s="3">
        <v>6646558.3768799985</v>
      </c>
      <c r="K288" s="12">
        <v>2225107</v>
      </c>
      <c r="L288" s="5">
        <v>866820</v>
      </c>
      <c r="M288" s="3">
        <v>655305</v>
      </c>
      <c r="N288" s="15">
        <v>3097673</v>
      </c>
      <c r="O288" s="5">
        <v>43529</v>
      </c>
      <c r="P288" s="15">
        <v>179644</v>
      </c>
      <c r="Q288" s="16">
        <f t="shared" si="18"/>
        <v>71.98780621773042</v>
      </c>
      <c r="R288" s="17">
        <f t="shared" si="19"/>
        <v>2763.2594397076737</v>
      </c>
    </row>
    <row r="289" spans="1:18" ht="12.75">
      <c r="A289" s="3" t="s">
        <v>293</v>
      </c>
      <c r="B289" s="18" t="str">
        <f t="shared" si="16"/>
        <v>SUDY</v>
      </c>
      <c r="C289" s="3">
        <v>17207</v>
      </c>
      <c r="D289" s="3">
        <v>1923614000</v>
      </c>
      <c r="E289" s="3">
        <v>111793</v>
      </c>
      <c r="F289" s="3">
        <v>4522988100</v>
      </c>
      <c r="G289" s="3">
        <v>262857</v>
      </c>
      <c r="H289" s="7">
        <f t="shared" si="17"/>
        <v>2.3512326955957774</v>
      </c>
      <c r="I289" s="5">
        <v>3023</v>
      </c>
      <c r="J289" s="3">
        <v>24480270.235956777</v>
      </c>
      <c r="K289" s="12">
        <v>4184481</v>
      </c>
      <c r="L289" s="5">
        <v>1269331</v>
      </c>
      <c r="M289" s="3">
        <v>1184015</v>
      </c>
      <c r="N289" s="15">
        <v>5537686</v>
      </c>
      <c r="O289" s="5">
        <v>81860</v>
      </c>
      <c r="P289" s="15">
        <v>233892</v>
      </c>
      <c r="Q289" s="16">
        <f t="shared" si="18"/>
        <v>68.81007729412448</v>
      </c>
      <c r="R289" s="17">
        <f t="shared" si="19"/>
        <v>1411.2937479325174</v>
      </c>
    </row>
    <row r="290" spans="1:18" ht="12.75">
      <c r="A290" s="3" t="s">
        <v>294</v>
      </c>
      <c r="B290" s="18" t="str">
        <f t="shared" si="16"/>
        <v>SUND</v>
      </c>
      <c r="C290" s="3">
        <v>3710</v>
      </c>
      <c r="D290" s="3">
        <v>87869000</v>
      </c>
      <c r="E290" s="3">
        <v>23684</v>
      </c>
      <c r="F290" s="3">
        <v>376646700</v>
      </c>
      <c r="G290" s="3">
        <v>101522</v>
      </c>
      <c r="H290" s="7">
        <f t="shared" si="17"/>
        <v>0.6362446756138951</v>
      </c>
      <c r="I290" s="5">
        <v>167</v>
      </c>
      <c r="J290" s="3">
        <v>1426674.38028</v>
      </c>
      <c r="K290" s="12">
        <v>822488</v>
      </c>
      <c r="L290" s="5">
        <v>554117</v>
      </c>
      <c r="M290" s="3">
        <v>427516</v>
      </c>
      <c r="N290" s="15">
        <v>1551889</v>
      </c>
      <c r="O290" s="5">
        <v>16090</v>
      </c>
      <c r="P290" s="15">
        <v>297266</v>
      </c>
      <c r="Q290" s="16">
        <f t="shared" si="18"/>
        <v>115.233423180593</v>
      </c>
      <c r="R290" s="17">
        <f t="shared" si="19"/>
        <v>5021.425149700599</v>
      </c>
    </row>
    <row r="291" spans="1:18" ht="12.75">
      <c r="A291" s="3" t="s">
        <v>295</v>
      </c>
      <c r="B291" s="18" t="str">
        <f t="shared" si="16"/>
        <v>SUTN</v>
      </c>
      <c r="C291" s="3">
        <v>9028</v>
      </c>
      <c r="D291" s="3">
        <v>368460000</v>
      </c>
      <c r="E291" s="3">
        <v>40813</v>
      </c>
      <c r="F291" s="3">
        <v>1461292600</v>
      </c>
      <c r="G291" s="3">
        <v>161862</v>
      </c>
      <c r="H291" s="7">
        <f t="shared" si="17"/>
        <v>1.0569680431060562</v>
      </c>
      <c r="I291" s="5">
        <v>1598</v>
      </c>
      <c r="J291" s="3">
        <v>13180445.080379996</v>
      </c>
      <c r="K291" s="12">
        <v>5075229</v>
      </c>
      <c r="L291" s="5">
        <v>833783</v>
      </c>
      <c r="M291" s="3">
        <v>660269</v>
      </c>
      <c r="N291" s="15">
        <v>6190628</v>
      </c>
      <c r="O291" s="5">
        <v>99286</v>
      </c>
      <c r="P291" s="15">
        <v>154972</v>
      </c>
      <c r="Q291" s="16">
        <f t="shared" si="18"/>
        <v>73.13568896765618</v>
      </c>
      <c r="R291" s="17">
        <f t="shared" si="19"/>
        <v>3238.119524405507</v>
      </c>
    </row>
    <row r="292" spans="1:18" ht="12.75">
      <c r="A292" s="3" t="s">
        <v>296</v>
      </c>
      <c r="B292" s="18" t="str">
        <f t="shared" si="16"/>
        <v>SWAT</v>
      </c>
      <c r="C292" s="3">
        <v>13944</v>
      </c>
      <c r="D292" s="3">
        <v>755410000</v>
      </c>
      <c r="E292" s="3">
        <v>54175</v>
      </c>
      <c r="F292" s="3">
        <v>2766258800</v>
      </c>
      <c r="G292" s="3">
        <v>198383</v>
      </c>
      <c r="H292" s="7">
        <f t="shared" si="17"/>
        <v>1.353376360509684</v>
      </c>
      <c r="I292" s="5">
        <v>2164</v>
      </c>
      <c r="J292" s="3">
        <v>18190629.378119998</v>
      </c>
      <c r="K292" s="12">
        <v>2550769</v>
      </c>
      <c r="L292" s="5">
        <v>1174466</v>
      </c>
      <c r="M292" s="3">
        <v>1094842</v>
      </c>
      <c r="N292" s="15">
        <v>3828844</v>
      </c>
      <c r="O292" s="5">
        <v>49900</v>
      </c>
      <c r="P292" s="15">
        <v>816943</v>
      </c>
      <c r="Q292" s="16">
        <f t="shared" si="18"/>
        <v>78.51706827309236</v>
      </c>
      <c r="R292" s="17">
        <f t="shared" si="19"/>
        <v>1201.7878927911274</v>
      </c>
    </row>
    <row r="293" spans="1:18" ht="12.75">
      <c r="A293" s="3" t="s">
        <v>297</v>
      </c>
      <c r="B293" s="18" t="str">
        <f t="shared" si="16"/>
        <v>SWAA</v>
      </c>
      <c r="C293" s="3">
        <v>16155</v>
      </c>
      <c r="D293" s="3">
        <v>499913000</v>
      </c>
      <c r="E293" s="3">
        <v>30945</v>
      </c>
      <c r="F293" s="3">
        <v>2384787300</v>
      </c>
      <c r="G293" s="3">
        <v>147619</v>
      </c>
      <c r="H293" s="7">
        <f t="shared" si="17"/>
        <v>0.8764235794182695</v>
      </c>
      <c r="I293" s="5">
        <v>2012</v>
      </c>
      <c r="J293" s="3">
        <v>17156168.303639997</v>
      </c>
      <c r="K293" s="12">
        <v>4690809</v>
      </c>
      <c r="L293" s="5">
        <v>1895708</v>
      </c>
      <c r="M293" s="3">
        <v>1588632</v>
      </c>
      <c r="N293" s="15">
        <v>6615219</v>
      </c>
      <c r="O293" s="5">
        <v>91765</v>
      </c>
      <c r="P293" s="15">
        <v>398241</v>
      </c>
      <c r="Q293" s="16">
        <f t="shared" si="18"/>
        <v>98.33686165273909</v>
      </c>
      <c r="R293" s="17">
        <f t="shared" si="19"/>
        <v>2377.024850894632</v>
      </c>
    </row>
    <row r="294" spans="1:18" ht="12.75">
      <c r="A294" s="3" t="s">
        <v>298</v>
      </c>
      <c r="B294" s="18" t="str">
        <f t="shared" si="16"/>
        <v>TAUN</v>
      </c>
      <c r="C294" s="3">
        <v>55702</v>
      </c>
      <c r="D294" s="3">
        <v>1179599000</v>
      </c>
      <c r="E294" s="3">
        <v>21177</v>
      </c>
      <c r="F294" s="3">
        <v>6619361800</v>
      </c>
      <c r="G294" s="3">
        <v>118835</v>
      </c>
      <c r="H294" s="7">
        <f t="shared" si="17"/>
        <v>0.6534541628715935</v>
      </c>
      <c r="I294" s="5">
        <v>7851</v>
      </c>
      <c r="J294" s="3">
        <v>72854522.33435999</v>
      </c>
      <c r="K294" s="12">
        <v>43844262</v>
      </c>
      <c r="L294" s="5">
        <v>8217599</v>
      </c>
      <c r="M294" s="3">
        <v>7114121</v>
      </c>
      <c r="N294" s="15">
        <v>52527471</v>
      </c>
      <c r="O294" s="5">
        <v>857716</v>
      </c>
      <c r="P294" s="15">
        <v>1328343</v>
      </c>
      <c r="Q294" s="16">
        <f t="shared" si="18"/>
        <v>127.71751463143154</v>
      </c>
      <c r="R294" s="17">
        <f t="shared" si="19"/>
        <v>5693.794166348236</v>
      </c>
    </row>
    <row r="295" spans="1:18" ht="12.75">
      <c r="A295" s="3" t="s">
        <v>299</v>
      </c>
      <c r="B295" s="18" t="str">
        <f t="shared" si="16"/>
        <v>TEMN</v>
      </c>
      <c r="C295" s="3">
        <v>7831</v>
      </c>
      <c r="D295" s="3">
        <v>180062000</v>
      </c>
      <c r="E295" s="3">
        <v>22993</v>
      </c>
      <c r="F295" s="3">
        <v>795529200</v>
      </c>
      <c r="G295" s="3">
        <v>101587</v>
      </c>
      <c r="H295" s="7">
        <f t="shared" si="17"/>
        <v>0.6268036041638898</v>
      </c>
      <c r="I295" s="5">
        <v>0</v>
      </c>
      <c r="J295" s="3">
        <v>0</v>
      </c>
      <c r="K295" s="12">
        <v>0</v>
      </c>
      <c r="L295" s="5">
        <v>1362201</v>
      </c>
      <c r="M295" s="3">
        <v>1179482</v>
      </c>
      <c r="N295" s="15">
        <v>1362201</v>
      </c>
      <c r="O295" s="5">
        <v>0</v>
      </c>
      <c r="P295" s="15">
        <v>44116</v>
      </c>
      <c r="Q295" s="16">
        <f t="shared" si="18"/>
        <v>150.6170348614481</v>
      </c>
      <c r="R295" s="17">
        <f t="shared" si="19"/>
        <v>0</v>
      </c>
    </row>
    <row r="296" spans="1:18" ht="12.75">
      <c r="A296" s="3" t="s">
        <v>300</v>
      </c>
      <c r="B296" s="18" t="str">
        <f t="shared" si="16"/>
        <v>TEWY</v>
      </c>
      <c r="C296" s="3">
        <v>29543</v>
      </c>
      <c r="D296" s="3">
        <v>930779000</v>
      </c>
      <c r="E296" s="3">
        <v>31506</v>
      </c>
      <c r="F296" s="3">
        <v>4512973700</v>
      </c>
      <c r="G296" s="3">
        <v>152759</v>
      </c>
      <c r="H296" s="7">
        <f t="shared" si="17"/>
        <v>0.8997369916036485</v>
      </c>
      <c r="I296" s="5">
        <v>4099</v>
      </c>
      <c r="J296" s="3">
        <v>34573601.27935721</v>
      </c>
      <c r="K296" s="12">
        <v>12251726</v>
      </c>
      <c r="L296" s="5">
        <v>2759605</v>
      </c>
      <c r="M296" s="3">
        <v>2354150</v>
      </c>
      <c r="N296" s="15">
        <v>15397209</v>
      </c>
      <c r="O296" s="5">
        <v>239678</v>
      </c>
      <c r="P296" s="15">
        <v>1155290</v>
      </c>
      <c r="Q296" s="16">
        <f t="shared" si="18"/>
        <v>79.68554310665809</v>
      </c>
      <c r="R296" s="17">
        <f t="shared" si="19"/>
        <v>3047.427177360332</v>
      </c>
    </row>
    <row r="297" spans="1:18" ht="12.75">
      <c r="A297" s="3" t="s">
        <v>301</v>
      </c>
      <c r="B297" s="18" t="str">
        <f t="shared" si="16"/>
        <v>TISY</v>
      </c>
      <c r="C297" s="3">
        <v>3811</v>
      </c>
      <c r="D297" s="3">
        <v>231016000</v>
      </c>
      <c r="E297" s="3">
        <v>60618</v>
      </c>
      <c r="F297" s="3">
        <v>3128701200</v>
      </c>
      <c r="G297" s="3">
        <v>820966</v>
      </c>
      <c r="H297" s="7">
        <f t="shared" si="17"/>
        <v>3.3193990865154217</v>
      </c>
      <c r="I297" s="5">
        <v>331</v>
      </c>
      <c r="J297" s="3">
        <v>2875847.00508</v>
      </c>
      <c r="K297" s="12">
        <v>378562</v>
      </c>
      <c r="L297" s="5">
        <v>128935</v>
      </c>
      <c r="M297" s="3">
        <v>82939</v>
      </c>
      <c r="N297" s="15">
        <v>838604</v>
      </c>
      <c r="O297" s="5">
        <v>7406</v>
      </c>
      <c r="P297" s="15">
        <v>1263443</v>
      </c>
      <c r="Q297" s="16">
        <f t="shared" si="18"/>
        <v>21.763054316452376</v>
      </c>
      <c r="R297" s="17">
        <f t="shared" si="19"/>
        <v>1166.0664652567975</v>
      </c>
    </row>
    <row r="298" spans="1:18" ht="12.75">
      <c r="A298" s="3" t="s">
        <v>302</v>
      </c>
      <c r="B298" s="18" t="str">
        <f t="shared" si="16"/>
        <v>TOLD</v>
      </c>
      <c r="C298" s="3">
        <v>457</v>
      </c>
      <c r="D298" s="3">
        <v>9675000</v>
      </c>
      <c r="E298" s="3">
        <v>21171</v>
      </c>
      <c r="F298" s="3">
        <v>195049500</v>
      </c>
      <c r="G298" s="3">
        <v>426804</v>
      </c>
      <c r="H298" s="7">
        <f t="shared" si="17"/>
        <v>1.5814411572276086</v>
      </c>
      <c r="I298" s="5">
        <v>0</v>
      </c>
      <c r="J298" s="3">
        <v>0</v>
      </c>
      <c r="K298" s="12">
        <v>0</v>
      </c>
      <c r="L298" s="5">
        <v>79883</v>
      </c>
      <c r="M298" s="3">
        <v>15633</v>
      </c>
      <c r="N298" s="15">
        <v>79883</v>
      </c>
      <c r="O298" s="5">
        <v>0</v>
      </c>
      <c r="P298" s="15">
        <v>1062</v>
      </c>
      <c r="Q298" s="16">
        <f t="shared" si="18"/>
        <v>34.20787746170679</v>
      </c>
      <c r="R298" s="17">
        <f t="shared" si="19"/>
        <v>0</v>
      </c>
    </row>
    <row r="299" spans="1:18" ht="12.75">
      <c r="A299" s="3" t="s">
        <v>303</v>
      </c>
      <c r="B299" s="18" t="str">
        <f t="shared" si="16"/>
        <v>TOPD</v>
      </c>
      <c r="C299" s="3">
        <v>6051</v>
      </c>
      <c r="D299" s="3">
        <v>431192000</v>
      </c>
      <c r="E299" s="3">
        <v>71260</v>
      </c>
      <c r="F299" s="3">
        <v>1373883400</v>
      </c>
      <c r="G299" s="3">
        <v>227051</v>
      </c>
      <c r="H299" s="7">
        <f t="shared" si="17"/>
        <v>1.6780418887532598</v>
      </c>
      <c r="I299" s="5">
        <v>603</v>
      </c>
      <c r="J299" s="3">
        <v>4814774.8945071595</v>
      </c>
      <c r="K299" s="12">
        <v>1020461</v>
      </c>
      <c r="L299" s="5">
        <v>678258</v>
      </c>
      <c r="M299" s="3">
        <v>518803</v>
      </c>
      <c r="N299" s="15">
        <v>1701576</v>
      </c>
      <c r="O299" s="5">
        <v>19963</v>
      </c>
      <c r="P299" s="15">
        <v>196937</v>
      </c>
      <c r="Q299" s="16">
        <f t="shared" si="18"/>
        <v>85.7383903487027</v>
      </c>
      <c r="R299" s="17">
        <f t="shared" si="19"/>
        <v>1725.4129353233832</v>
      </c>
    </row>
    <row r="300" spans="1:18" ht="12.75">
      <c r="A300" s="3" t="s">
        <v>304</v>
      </c>
      <c r="B300" s="18" t="str">
        <f t="shared" si="16"/>
        <v>TOWD</v>
      </c>
      <c r="C300" s="3">
        <v>9400</v>
      </c>
      <c r="D300" s="3">
        <v>261193000</v>
      </c>
      <c r="E300" s="3">
        <v>27786</v>
      </c>
      <c r="F300" s="3">
        <v>1023754100</v>
      </c>
      <c r="G300" s="3">
        <v>108910</v>
      </c>
      <c r="H300" s="7">
        <f t="shared" si="17"/>
        <v>0.7157166203253118</v>
      </c>
      <c r="I300" s="5">
        <v>0</v>
      </c>
      <c r="J300" s="3">
        <v>0</v>
      </c>
      <c r="K300" s="12">
        <v>0</v>
      </c>
      <c r="L300" s="5">
        <v>1357165</v>
      </c>
      <c r="M300" s="3">
        <v>1111624</v>
      </c>
      <c r="N300" s="15">
        <v>1357165</v>
      </c>
      <c r="O300" s="5">
        <v>0</v>
      </c>
      <c r="P300" s="15">
        <v>70318</v>
      </c>
      <c r="Q300" s="16">
        <f t="shared" si="18"/>
        <v>118.25787234042554</v>
      </c>
      <c r="R300" s="17">
        <f t="shared" si="19"/>
        <v>0</v>
      </c>
    </row>
    <row r="301" spans="1:18" ht="12.75">
      <c r="A301" s="3" t="s">
        <v>305</v>
      </c>
      <c r="B301" s="18" t="str">
        <f t="shared" si="16"/>
        <v>TRUO</v>
      </c>
      <c r="C301" s="3">
        <v>2125</v>
      </c>
      <c r="D301" s="3">
        <v>64883000</v>
      </c>
      <c r="E301" s="3">
        <v>30533</v>
      </c>
      <c r="F301" s="3">
        <v>2465454600</v>
      </c>
      <c r="G301" s="3">
        <v>1160214</v>
      </c>
      <c r="H301" s="7">
        <f t="shared" si="17"/>
        <v>3.922152729933748</v>
      </c>
      <c r="I301" s="5">
        <v>187</v>
      </c>
      <c r="J301" s="3">
        <v>1611078.6274799998</v>
      </c>
      <c r="K301" s="12">
        <v>244155</v>
      </c>
      <c r="L301" s="5">
        <v>36692</v>
      </c>
      <c r="M301" s="3">
        <v>25446</v>
      </c>
      <c r="N301" s="15">
        <v>581187</v>
      </c>
      <c r="O301" s="5">
        <v>4776</v>
      </c>
      <c r="P301" s="15">
        <v>527943</v>
      </c>
      <c r="Q301" s="16">
        <f t="shared" si="18"/>
        <v>11.974588235294117</v>
      </c>
      <c r="R301" s="17">
        <f t="shared" si="19"/>
        <v>1331.1818181818182</v>
      </c>
    </row>
    <row r="302" spans="1:18" ht="12.75">
      <c r="A302" s="3" t="s">
        <v>306</v>
      </c>
      <c r="B302" s="18" t="str">
        <f t="shared" si="16"/>
        <v>TYNH</v>
      </c>
      <c r="C302" s="3">
        <v>12019</v>
      </c>
      <c r="D302" s="3">
        <v>395786000</v>
      </c>
      <c r="E302" s="3">
        <v>32930</v>
      </c>
      <c r="F302" s="3">
        <v>1664468000</v>
      </c>
      <c r="G302" s="3">
        <v>138486</v>
      </c>
      <c r="H302" s="7">
        <f t="shared" si="17"/>
        <v>0.8765846723376283</v>
      </c>
      <c r="I302" s="5">
        <v>1952</v>
      </c>
      <c r="J302" s="3">
        <v>16042053.01182</v>
      </c>
      <c r="K302" s="12">
        <v>6923083</v>
      </c>
      <c r="L302" s="5">
        <v>1070272</v>
      </c>
      <c r="M302" s="3">
        <v>817416</v>
      </c>
      <c r="N302" s="15">
        <v>8481254</v>
      </c>
      <c r="O302" s="5">
        <v>135435</v>
      </c>
      <c r="P302" s="15">
        <v>694040</v>
      </c>
      <c r="Q302" s="16">
        <f t="shared" si="18"/>
        <v>68.01031699808637</v>
      </c>
      <c r="R302" s="17">
        <f t="shared" si="19"/>
        <v>3616.0440573770493</v>
      </c>
    </row>
    <row r="303" spans="1:18" ht="12.75">
      <c r="A303" s="3" t="s">
        <v>307</v>
      </c>
      <c r="B303" s="18" t="str">
        <f t="shared" si="16"/>
        <v>TYRM</v>
      </c>
      <c r="C303" s="3">
        <v>339</v>
      </c>
      <c r="D303" s="3">
        <v>10454000</v>
      </c>
      <c r="E303" s="3">
        <v>30838</v>
      </c>
      <c r="F303" s="3">
        <v>191099600</v>
      </c>
      <c r="G303" s="3">
        <v>563716</v>
      </c>
      <c r="H303" s="7">
        <f t="shared" si="17"/>
        <v>2.1288478557568586</v>
      </c>
      <c r="I303" s="5">
        <v>32</v>
      </c>
      <c r="J303" s="3">
        <v>250239.19739999998</v>
      </c>
      <c r="K303" s="12">
        <v>35721</v>
      </c>
      <c r="L303" s="5">
        <v>25799</v>
      </c>
      <c r="M303" s="3">
        <v>10739</v>
      </c>
      <c r="N303" s="15">
        <v>61520</v>
      </c>
      <c r="O303" s="5">
        <v>0</v>
      </c>
      <c r="P303" s="15">
        <v>26460</v>
      </c>
      <c r="Q303" s="16">
        <f t="shared" si="18"/>
        <v>31.678466076696164</v>
      </c>
      <c r="R303" s="17">
        <f t="shared" si="19"/>
        <v>1116.28125</v>
      </c>
    </row>
    <row r="304" spans="1:18" ht="12.75">
      <c r="A304" s="3" t="s">
        <v>308</v>
      </c>
      <c r="B304" s="18" t="str">
        <f t="shared" si="16"/>
        <v>UPTN</v>
      </c>
      <c r="C304" s="3">
        <v>6584</v>
      </c>
      <c r="D304" s="3">
        <v>310178000</v>
      </c>
      <c r="E304" s="3">
        <v>47111</v>
      </c>
      <c r="F304" s="3">
        <v>1194158900</v>
      </c>
      <c r="G304" s="3">
        <v>181373</v>
      </c>
      <c r="H304" s="7">
        <f t="shared" si="17"/>
        <v>1.2035991438331748</v>
      </c>
      <c r="I304" s="5">
        <v>4</v>
      </c>
      <c r="J304" s="3">
        <v>49251.668457600004</v>
      </c>
      <c r="K304" s="12">
        <v>25708</v>
      </c>
      <c r="L304" s="5">
        <v>583380</v>
      </c>
      <c r="M304" s="3">
        <v>450325</v>
      </c>
      <c r="N304" s="15">
        <v>609088</v>
      </c>
      <c r="O304" s="5">
        <v>0</v>
      </c>
      <c r="P304" s="15">
        <v>47622</v>
      </c>
      <c r="Q304" s="16">
        <f t="shared" si="18"/>
        <v>68.39687120291616</v>
      </c>
      <c r="R304" s="17">
        <f t="shared" si="19"/>
        <v>6427</v>
      </c>
    </row>
    <row r="305" spans="1:18" ht="12.75">
      <c r="A305" s="3" t="s">
        <v>309</v>
      </c>
      <c r="B305" s="18" t="str">
        <f t="shared" si="16"/>
        <v>UXBE</v>
      </c>
      <c r="C305" s="3">
        <v>12672</v>
      </c>
      <c r="D305" s="3">
        <v>413301000</v>
      </c>
      <c r="E305" s="3">
        <v>32615</v>
      </c>
      <c r="F305" s="3">
        <v>1809846900</v>
      </c>
      <c r="G305" s="3">
        <v>142823</v>
      </c>
      <c r="H305" s="7">
        <f t="shared" si="17"/>
        <v>0.8852611971620532</v>
      </c>
      <c r="I305" s="5">
        <v>2006</v>
      </c>
      <c r="J305" s="3">
        <v>17147339.203259997</v>
      </c>
      <c r="K305" s="12">
        <v>8901203</v>
      </c>
      <c r="L305" s="5">
        <v>1342487</v>
      </c>
      <c r="M305" s="3">
        <v>1163833</v>
      </c>
      <c r="N305" s="15">
        <v>10650644</v>
      </c>
      <c r="O305" s="5">
        <v>174132</v>
      </c>
      <c r="P305" s="15">
        <v>1298247</v>
      </c>
      <c r="Q305" s="16">
        <f t="shared" si="18"/>
        <v>91.84288194444444</v>
      </c>
      <c r="R305" s="17">
        <f t="shared" si="19"/>
        <v>4524.095214356929</v>
      </c>
    </row>
    <row r="306" spans="1:18" ht="12.75">
      <c r="A306" s="3" t="s">
        <v>310</v>
      </c>
      <c r="B306" s="18" t="str">
        <f t="shared" si="16"/>
        <v>WAKD</v>
      </c>
      <c r="C306" s="3">
        <v>24717</v>
      </c>
      <c r="D306" s="3">
        <v>937462000</v>
      </c>
      <c r="E306" s="3">
        <v>37928</v>
      </c>
      <c r="F306" s="3">
        <v>4205983700</v>
      </c>
      <c r="G306" s="3">
        <v>170166</v>
      </c>
      <c r="H306" s="7">
        <f t="shared" si="17"/>
        <v>1.0417569981340007</v>
      </c>
      <c r="I306" s="5">
        <v>3350</v>
      </c>
      <c r="J306" s="3">
        <v>29492136.8430276</v>
      </c>
      <c r="K306" s="12">
        <v>4769282</v>
      </c>
      <c r="L306" s="5">
        <v>3101139</v>
      </c>
      <c r="M306" s="3">
        <v>2849501</v>
      </c>
      <c r="N306" s="15">
        <v>8002722</v>
      </c>
      <c r="O306" s="5">
        <v>93300</v>
      </c>
      <c r="P306" s="15">
        <v>1249838</v>
      </c>
      <c r="Q306" s="16">
        <f t="shared" si="18"/>
        <v>115.28506695796415</v>
      </c>
      <c r="R306" s="17">
        <f t="shared" si="19"/>
        <v>1451.5170149253731</v>
      </c>
    </row>
    <row r="307" spans="1:18" ht="12.75">
      <c r="A307" s="3" t="s">
        <v>311</v>
      </c>
      <c r="B307" s="18" t="str">
        <f t="shared" si="16"/>
        <v>WALS</v>
      </c>
      <c r="C307" s="3">
        <v>1881</v>
      </c>
      <c r="D307" s="3">
        <v>39260000</v>
      </c>
      <c r="E307" s="3">
        <v>20872</v>
      </c>
      <c r="F307" s="3">
        <v>183142800</v>
      </c>
      <c r="G307" s="3">
        <v>97365</v>
      </c>
      <c r="H307" s="7">
        <f t="shared" si="17"/>
        <v>0.5845002465974415</v>
      </c>
      <c r="I307" s="5">
        <v>150</v>
      </c>
      <c r="J307" s="3">
        <v>1290629.74896</v>
      </c>
      <c r="K307" s="12">
        <v>690675</v>
      </c>
      <c r="L307" s="5">
        <v>247496</v>
      </c>
      <c r="M307" s="3">
        <v>199783</v>
      </c>
      <c r="N307" s="15">
        <v>961687</v>
      </c>
      <c r="O307" s="5">
        <v>13512</v>
      </c>
      <c r="P307" s="15">
        <v>58045</v>
      </c>
      <c r="Q307" s="16">
        <f t="shared" si="18"/>
        <v>106.21105794790006</v>
      </c>
      <c r="R307" s="17">
        <f t="shared" si="19"/>
        <v>4694.58</v>
      </c>
    </row>
    <row r="308" spans="1:18" ht="12.75">
      <c r="A308" s="3" t="s">
        <v>312</v>
      </c>
      <c r="B308" s="18" t="str">
        <f t="shared" si="16"/>
        <v>WALE</v>
      </c>
      <c r="C308" s="3">
        <v>23133</v>
      </c>
      <c r="D308" s="3">
        <v>1031415000</v>
      </c>
      <c r="E308" s="3">
        <v>44586</v>
      </c>
      <c r="F308" s="3">
        <v>4355368100</v>
      </c>
      <c r="G308" s="3">
        <v>188275</v>
      </c>
      <c r="H308" s="7">
        <f t="shared" si="17"/>
        <v>1.189183841794272</v>
      </c>
      <c r="I308" s="5">
        <v>3820</v>
      </c>
      <c r="J308" s="3">
        <v>32863427.94497339</v>
      </c>
      <c r="K308" s="12">
        <v>7068906</v>
      </c>
      <c r="L308" s="5">
        <v>2421291</v>
      </c>
      <c r="M308" s="3">
        <v>2155690</v>
      </c>
      <c r="N308" s="15">
        <v>9580203</v>
      </c>
      <c r="O308" s="5">
        <v>138288</v>
      </c>
      <c r="P308" s="15">
        <v>1088813</v>
      </c>
      <c r="Q308" s="16">
        <f t="shared" si="18"/>
        <v>93.18678943500626</v>
      </c>
      <c r="R308" s="17">
        <f t="shared" si="19"/>
        <v>1886.7</v>
      </c>
    </row>
    <row r="309" spans="1:18" ht="12.75">
      <c r="A309" s="3" t="s">
        <v>313</v>
      </c>
      <c r="B309" s="18" t="str">
        <f t="shared" si="16"/>
        <v>WALM</v>
      </c>
      <c r="C309" s="3">
        <v>60236</v>
      </c>
      <c r="D309" s="3">
        <v>1760786000</v>
      </c>
      <c r="E309" s="3">
        <v>29231</v>
      </c>
      <c r="F309" s="3">
        <v>9934066400</v>
      </c>
      <c r="G309" s="3">
        <v>164919</v>
      </c>
      <c r="H309" s="7">
        <f t="shared" si="17"/>
        <v>0.9046533721588401</v>
      </c>
      <c r="I309" s="5">
        <v>4831</v>
      </c>
      <c r="J309" s="3">
        <v>47912898.07837326</v>
      </c>
      <c r="K309" s="12">
        <v>7030422</v>
      </c>
      <c r="L309" s="5">
        <v>8647798</v>
      </c>
      <c r="M309" s="3">
        <v>8122362</v>
      </c>
      <c r="N309" s="15">
        <v>15781242</v>
      </c>
      <c r="O309" s="5">
        <v>137535</v>
      </c>
      <c r="P309" s="15">
        <v>1547786</v>
      </c>
      <c r="Q309" s="16">
        <f t="shared" si="18"/>
        <v>134.84232020718508</v>
      </c>
      <c r="R309" s="17">
        <f t="shared" si="19"/>
        <v>1483.7418753881184</v>
      </c>
    </row>
    <row r="310" spans="1:18" ht="12.75">
      <c r="A310" s="3" t="s">
        <v>314</v>
      </c>
      <c r="B310" s="18" t="str">
        <f t="shared" si="16"/>
        <v>WARE</v>
      </c>
      <c r="C310" s="3">
        <v>9824</v>
      </c>
      <c r="D310" s="3">
        <v>214170000</v>
      </c>
      <c r="E310" s="3">
        <v>21801</v>
      </c>
      <c r="F310" s="3">
        <v>903301300</v>
      </c>
      <c r="G310" s="3">
        <v>91948</v>
      </c>
      <c r="H310" s="7">
        <f t="shared" si="17"/>
        <v>0.5811321992034034</v>
      </c>
      <c r="I310" s="5">
        <v>1415</v>
      </c>
      <c r="J310" s="3">
        <v>13334594.007599998</v>
      </c>
      <c r="K310" s="12">
        <v>8060271</v>
      </c>
      <c r="L310" s="5">
        <v>1632660</v>
      </c>
      <c r="M310" s="3">
        <v>1460280</v>
      </c>
      <c r="N310" s="15">
        <v>9950883</v>
      </c>
      <c r="O310" s="5">
        <v>157681</v>
      </c>
      <c r="P310" s="15">
        <v>1444653</v>
      </c>
      <c r="Q310" s="16">
        <f t="shared" si="18"/>
        <v>148.6441368078176</v>
      </c>
      <c r="R310" s="17">
        <f t="shared" si="19"/>
        <v>5807.739929328622</v>
      </c>
    </row>
    <row r="311" spans="1:18" ht="12.75">
      <c r="A311" s="3" t="s">
        <v>315</v>
      </c>
      <c r="B311" s="18" t="str">
        <f t="shared" si="16"/>
        <v>WARM</v>
      </c>
      <c r="C311" s="3">
        <v>21221</v>
      </c>
      <c r="D311" s="3">
        <v>485315000</v>
      </c>
      <c r="E311" s="3">
        <v>22870</v>
      </c>
      <c r="F311" s="3">
        <v>4216499700</v>
      </c>
      <c r="G311" s="3">
        <v>198695</v>
      </c>
      <c r="H311" s="7">
        <f t="shared" si="17"/>
        <v>0.9177250777752011</v>
      </c>
      <c r="I311" s="5">
        <v>3053</v>
      </c>
      <c r="J311" s="3">
        <v>29157976.018979996</v>
      </c>
      <c r="K311" s="12">
        <v>12159874</v>
      </c>
      <c r="L311" s="5">
        <v>2096311</v>
      </c>
      <c r="M311" s="3">
        <v>1673496</v>
      </c>
      <c r="N311" s="15">
        <v>14497344</v>
      </c>
      <c r="O311" s="5">
        <v>237881</v>
      </c>
      <c r="P311" s="15">
        <v>2151402</v>
      </c>
      <c r="Q311" s="16">
        <f t="shared" si="18"/>
        <v>78.860374157674</v>
      </c>
      <c r="R311" s="17">
        <f t="shared" si="19"/>
        <v>4060.8434326891584</v>
      </c>
    </row>
    <row r="312" spans="1:18" ht="12.75">
      <c r="A312" s="3" t="s">
        <v>316</v>
      </c>
      <c r="B312" s="18" t="str">
        <f t="shared" si="16"/>
        <v>WARN</v>
      </c>
      <c r="C312" s="3">
        <v>5068</v>
      </c>
      <c r="D312" s="3">
        <v>88909000</v>
      </c>
      <c r="E312" s="3">
        <v>17543</v>
      </c>
      <c r="F312" s="3">
        <v>415604300</v>
      </c>
      <c r="G312" s="3">
        <v>82006</v>
      </c>
      <c r="H312" s="7">
        <f t="shared" si="17"/>
        <v>0.4917880893240489</v>
      </c>
      <c r="I312" s="5">
        <v>0</v>
      </c>
      <c r="J312" s="3">
        <v>0</v>
      </c>
      <c r="K312" s="12">
        <v>0</v>
      </c>
      <c r="L312" s="5">
        <v>866878</v>
      </c>
      <c r="M312" s="3">
        <v>765257</v>
      </c>
      <c r="N312" s="15">
        <v>866878</v>
      </c>
      <c r="O312" s="5">
        <v>0</v>
      </c>
      <c r="P312" s="15">
        <v>12855</v>
      </c>
      <c r="Q312" s="16">
        <f t="shared" si="18"/>
        <v>150.99782951854775</v>
      </c>
      <c r="R312" s="17">
        <f t="shared" si="19"/>
        <v>0</v>
      </c>
    </row>
    <row r="313" spans="1:18" ht="12.75">
      <c r="A313" s="3" t="s">
        <v>317</v>
      </c>
      <c r="B313" s="18" t="str">
        <f t="shared" si="16"/>
        <v>WARK</v>
      </c>
      <c r="C313" s="3">
        <v>749</v>
      </c>
      <c r="D313" s="3">
        <v>15094000</v>
      </c>
      <c r="E313" s="3">
        <v>20152</v>
      </c>
      <c r="F313" s="3">
        <v>92275100</v>
      </c>
      <c r="G313" s="3">
        <v>123198</v>
      </c>
      <c r="H313" s="7">
        <f t="shared" si="17"/>
        <v>0.6523071077091304</v>
      </c>
      <c r="I313" s="5">
        <v>0</v>
      </c>
      <c r="J313" s="3">
        <v>0</v>
      </c>
      <c r="K313" s="12">
        <v>0</v>
      </c>
      <c r="L313" s="5">
        <v>224086</v>
      </c>
      <c r="M313" s="3">
        <v>107572</v>
      </c>
      <c r="N313" s="15">
        <v>224086</v>
      </c>
      <c r="O313" s="5">
        <v>0</v>
      </c>
      <c r="P313" s="15">
        <v>1114</v>
      </c>
      <c r="Q313" s="16">
        <f t="shared" si="18"/>
        <v>143.62082777036048</v>
      </c>
      <c r="R313" s="17">
        <f t="shared" si="19"/>
        <v>0</v>
      </c>
    </row>
    <row r="314" spans="1:18" ht="12.75">
      <c r="A314" s="3" t="s">
        <v>318</v>
      </c>
      <c r="B314" s="18" t="str">
        <f t="shared" si="16"/>
        <v>WASN</v>
      </c>
      <c r="C314" s="3">
        <v>542</v>
      </c>
      <c r="D314" s="3">
        <v>12881000</v>
      </c>
      <c r="E314" s="3">
        <v>23766</v>
      </c>
      <c r="F314" s="3">
        <v>65775600</v>
      </c>
      <c r="G314" s="3">
        <v>121357</v>
      </c>
      <c r="H314" s="7">
        <f t="shared" si="17"/>
        <v>0.6971614437759786</v>
      </c>
      <c r="I314" s="5">
        <v>2</v>
      </c>
      <c r="J314" s="3">
        <v>24071.63136</v>
      </c>
      <c r="K314" s="12">
        <v>11237</v>
      </c>
      <c r="L314" s="5">
        <v>160380</v>
      </c>
      <c r="M314" s="3">
        <v>79890</v>
      </c>
      <c r="N314" s="15">
        <v>171617</v>
      </c>
      <c r="O314" s="5">
        <v>0</v>
      </c>
      <c r="P314" s="15">
        <v>288</v>
      </c>
      <c r="Q314" s="16">
        <f t="shared" si="18"/>
        <v>147.39852398523985</v>
      </c>
      <c r="R314" s="17">
        <f t="shared" si="19"/>
        <v>5618.5</v>
      </c>
    </row>
    <row r="315" spans="1:18" ht="12.75">
      <c r="A315" s="3" t="s">
        <v>319</v>
      </c>
      <c r="B315" s="18" t="str">
        <f t="shared" si="16"/>
        <v>WATN</v>
      </c>
      <c r="C315" s="3">
        <v>32365</v>
      </c>
      <c r="D315" s="3">
        <v>1127976000</v>
      </c>
      <c r="E315" s="3">
        <v>34852</v>
      </c>
      <c r="F315" s="3">
        <v>5942687700</v>
      </c>
      <c r="G315" s="3">
        <v>183615</v>
      </c>
      <c r="H315" s="7">
        <f t="shared" si="17"/>
        <v>1.0393867533844585</v>
      </c>
      <c r="I315" s="5">
        <v>2586</v>
      </c>
      <c r="J315" s="3">
        <v>24666914.422698718</v>
      </c>
      <c r="K315" s="12">
        <v>3216974</v>
      </c>
      <c r="L315" s="5">
        <v>5895123</v>
      </c>
      <c r="M315" s="3">
        <v>5641884</v>
      </c>
      <c r="N315" s="15">
        <v>9148849</v>
      </c>
      <c r="O315" s="5">
        <v>62933</v>
      </c>
      <c r="P315" s="15">
        <v>2161479</v>
      </c>
      <c r="Q315" s="16">
        <f t="shared" si="18"/>
        <v>174.3205314382821</v>
      </c>
      <c r="R315" s="17">
        <f t="shared" si="19"/>
        <v>1268.332173240526</v>
      </c>
    </row>
    <row r="316" spans="1:18" ht="12.75">
      <c r="A316" s="3" t="s">
        <v>320</v>
      </c>
      <c r="B316" s="18" t="str">
        <f t="shared" si="16"/>
        <v>WAYD</v>
      </c>
      <c r="C316" s="3">
        <v>12996</v>
      </c>
      <c r="D316" s="3">
        <v>1825464000</v>
      </c>
      <c r="E316" s="3">
        <v>140464</v>
      </c>
      <c r="F316" s="3">
        <v>3485259700</v>
      </c>
      <c r="G316" s="3">
        <v>268179</v>
      </c>
      <c r="H316" s="7">
        <f t="shared" si="17"/>
        <v>2.76712737753112</v>
      </c>
      <c r="I316" s="5">
        <v>2689</v>
      </c>
      <c r="J316" s="3">
        <v>22901223.710748963</v>
      </c>
      <c r="K316" s="12">
        <v>3128075</v>
      </c>
      <c r="L316" s="5">
        <v>882827</v>
      </c>
      <c r="M316" s="3">
        <v>764572</v>
      </c>
      <c r="N316" s="15">
        <v>4116225</v>
      </c>
      <c r="O316" s="5">
        <v>61194</v>
      </c>
      <c r="P316" s="15">
        <v>263086</v>
      </c>
      <c r="Q316" s="16">
        <f t="shared" si="18"/>
        <v>58.83133271775931</v>
      </c>
      <c r="R316" s="17">
        <f t="shared" si="19"/>
        <v>1186.042766827817</v>
      </c>
    </row>
    <row r="317" spans="1:18" ht="12.75">
      <c r="A317" s="3" t="s">
        <v>321</v>
      </c>
      <c r="B317" s="18" t="str">
        <f t="shared" si="16"/>
        <v>WEBR</v>
      </c>
      <c r="C317" s="3">
        <v>16655</v>
      </c>
      <c r="D317" s="3">
        <v>385874000</v>
      </c>
      <c r="E317" s="3">
        <v>23169</v>
      </c>
      <c r="F317" s="3">
        <v>1862479100</v>
      </c>
      <c r="G317" s="3">
        <v>111827</v>
      </c>
      <c r="H317" s="7">
        <f t="shared" si="17"/>
        <v>0.6601166099969366</v>
      </c>
      <c r="I317" s="5">
        <v>1988</v>
      </c>
      <c r="J317" s="3">
        <v>19122110.4267</v>
      </c>
      <c r="K317" s="12">
        <v>9503351</v>
      </c>
      <c r="L317" s="5">
        <v>2362664</v>
      </c>
      <c r="M317" s="3">
        <v>2094234</v>
      </c>
      <c r="N317" s="15">
        <v>12073345</v>
      </c>
      <c r="O317" s="5">
        <v>185912</v>
      </c>
      <c r="P317" s="15">
        <v>647739</v>
      </c>
      <c r="Q317" s="16">
        <f t="shared" si="18"/>
        <v>125.74205944160913</v>
      </c>
      <c r="R317" s="17">
        <f t="shared" si="19"/>
        <v>4873.874748490945</v>
      </c>
    </row>
    <row r="318" spans="1:18" ht="12.75">
      <c r="A318" s="3" t="s">
        <v>322</v>
      </c>
      <c r="B318" s="18" t="str">
        <f t="shared" si="16"/>
        <v>WELY</v>
      </c>
      <c r="C318" s="3">
        <v>27244</v>
      </c>
      <c r="D318" s="3">
        <v>4149485000</v>
      </c>
      <c r="E318" s="3">
        <v>152308</v>
      </c>
      <c r="F318" s="3">
        <v>10029555000</v>
      </c>
      <c r="G318" s="3">
        <v>368138</v>
      </c>
      <c r="H318" s="7">
        <f t="shared" si="17"/>
        <v>3.23353675416319</v>
      </c>
      <c r="I318" s="5">
        <v>4889</v>
      </c>
      <c r="J318" s="3">
        <v>42176324.22668898</v>
      </c>
      <c r="K318" s="12">
        <v>7163571</v>
      </c>
      <c r="L318" s="5">
        <v>1489094</v>
      </c>
      <c r="M318" s="3">
        <v>1095717</v>
      </c>
      <c r="N318" s="15">
        <v>8692386</v>
      </c>
      <c r="O318" s="5">
        <v>140139</v>
      </c>
      <c r="P318" s="15">
        <v>1084863</v>
      </c>
      <c r="Q318" s="16">
        <f t="shared" si="18"/>
        <v>40.218653648509765</v>
      </c>
      <c r="R318" s="17">
        <f t="shared" si="19"/>
        <v>1493.9067293925139</v>
      </c>
    </row>
    <row r="319" spans="1:18" ht="12.75">
      <c r="A319" s="3" t="s">
        <v>323</v>
      </c>
      <c r="B319" s="18" t="str">
        <f t="shared" si="16"/>
        <v>WELT</v>
      </c>
      <c r="C319" s="3">
        <v>2724</v>
      </c>
      <c r="D319" s="3">
        <v>88910000</v>
      </c>
      <c r="E319" s="3">
        <v>32640</v>
      </c>
      <c r="F319" s="3">
        <v>2735300500</v>
      </c>
      <c r="G319" s="3">
        <v>1004148</v>
      </c>
      <c r="H319" s="7">
        <f t="shared" si="17"/>
        <v>3.4812297798979794</v>
      </c>
      <c r="I319" s="5">
        <v>146</v>
      </c>
      <c r="J319" s="3">
        <v>1206261.30756</v>
      </c>
      <c r="K319" s="12">
        <v>145542</v>
      </c>
      <c r="L319" s="5">
        <v>81510</v>
      </c>
      <c r="M319" s="3">
        <v>49439</v>
      </c>
      <c r="N319" s="15">
        <v>227649</v>
      </c>
      <c r="O319" s="5">
        <v>2847</v>
      </c>
      <c r="P319" s="15">
        <v>343874</v>
      </c>
      <c r="Q319" s="16">
        <f t="shared" si="18"/>
        <v>18.149412628487518</v>
      </c>
      <c r="R319" s="17">
        <f t="shared" si="19"/>
        <v>1016.3630136986301</v>
      </c>
    </row>
    <row r="320" spans="1:18" ht="12.75">
      <c r="A320" s="3" t="s">
        <v>324</v>
      </c>
      <c r="B320" s="18" t="str">
        <f t="shared" si="16"/>
        <v>WENL</v>
      </c>
      <c r="C320" s="3">
        <v>1000</v>
      </c>
      <c r="D320" s="3">
        <v>22938000</v>
      </c>
      <c r="E320" s="3">
        <v>22938</v>
      </c>
      <c r="F320" s="3">
        <v>93981900</v>
      </c>
      <c r="G320" s="3">
        <v>93982</v>
      </c>
      <c r="H320" s="7">
        <f t="shared" si="17"/>
        <v>0.6031187352169773</v>
      </c>
      <c r="I320" s="5">
        <v>0</v>
      </c>
      <c r="J320" s="3">
        <v>0</v>
      </c>
      <c r="K320" s="12">
        <v>0</v>
      </c>
      <c r="L320" s="5">
        <v>244896</v>
      </c>
      <c r="M320" s="3">
        <v>147409</v>
      </c>
      <c r="N320" s="15">
        <v>288547</v>
      </c>
      <c r="O320" s="5">
        <v>0</v>
      </c>
      <c r="P320" s="15">
        <v>1659</v>
      </c>
      <c r="Q320" s="16">
        <f t="shared" si="18"/>
        <v>147.409</v>
      </c>
      <c r="R320" s="17">
        <f t="shared" si="19"/>
        <v>0</v>
      </c>
    </row>
    <row r="321" spans="1:18" ht="12.75">
      <c r="A321" s="3" t="s">
        <v>325</v>
      </c>
      <c r="B321" s="18" t="str">
        <f t="shared" si="16"/>
        <v>WENM</v>
      </c>
      <c r="C321" s="3">
        <v>4788</v>
      </c>
      <c r="D321" s="3">
        <v>421193000</v>
      </c>
      <c r="E321" s="3">
        <v>87968</v>
      </c>
      <c r="F321" s="3">
        <v>907720000</v>
      </c>
      <c r="G321" s="3">
        <v>189582</v>
      </c>
      <c r="H321" s="7">
        <f t="shared" si="17"/>
        <v>1.7981444732460146</v>
      </c>
      <c r="I321" s="5">
        <v>0</v>
      </c>
      <c r="J321" s="3">
        <v>0</v>
      </c>
      <c r="K321" s="12">
        <v>0</v>
      </c>
      <c r="L321" s="5">
        <v>388415</v>
      </c>
      <c r="M321" s="3">
        <v>362308</v>
      </c>
      <c r="N321" s="15">
        <v>388415</v>
      </c>
      <c r="O321" s="5">
        <v>0</v>
      </c>
      <c r="P321" s="15">
        <v>137663</v>
      </c>
      <c r="Q321" s="16">
        <f t="shared" si="18"/>
        <v>75.67000835421888</v>
      </c>
      <c r="R321" s="17">
        <f t="shared" si="19"/>
        <v>0</v>
      </c>
    </row>
    <row r="322" spans="1:18" ht="12.75">
      <c r="A322" s="3" t="s">
        <v>326</v>
      </c>
      <c r="B322" s="18" t="str">
        <f t="shared" si="16"/>
        <v>WESN</v>
      </c>
      <c r="C322" s="3">
        <v>8277</v>
      </c>
      <c r="D322" s="3">
        <v>227152000</v>
      </c>
      <c r="E322" s="3">
        <v>27444</v>
      </c>
      <c r="F322" s="3">
        <v>991148400</v>
      </c>
      <c r="G322" s="3">
        <v>119747</v>
      </c>
      <c r="H322" s="7">
        <f t="shared" si="17"/>
        <v>0.7436044713849903</v>
      </c>
      <c r="I322" s="5">
        <v>968</v>
      </c>
      <c r="J322" s="3">
        <v>8556984.730919998</v>
      </c>
      <c r="K322" s="12">
        <v>2789574</v>
      </c>
      <c r="L322" s="5">
        <v>763999</v>
      </c>
      <c r="M322" s="3">
        <v>673921</v>
      </c>
      <c r="N322" s="15">
        <v>4081307</v>
      </c>
      <c r="O322" s="5">
        <v>54572</v>
      </c>
      <c r="P322" s="15">
        <v>354387</v>
      </c>
      <c r="Q322" s="16">
        <f t="shared" si="18"/>
        <v>81.42092545608313</v>
      </c>
      <c r="R322" s="17">
        <f t="shared" si="19"/>
        <v>2938.1673553719006</v>
      </c>
    </row>
    <row r="323" spans="1:18" ht="12.75">
      <c r="A323" s="3" t="s">
        <v>327</v>
      </c>
      <c r="B323" s="18" t="str">
        <f aca="true" t="shared" si="20" ref="B323:B352">CONCATENATE(LEFT(A323,3),RIGHT(A323,1))</f>
        <v>WESR</v>
      </c>
      <c r="C323" s="3">
        <v>6674</v>
      </c>
      <c r="D323" s="3">
        <v>209133000</v>
      </c>
      <c r="E323" s="3">
        <v>31335</v>
      </c>
      <c r="F323" s="3">
        <v>1218372300</v>
      </c>
      <c r="G323" s="3">
        <v>182555</v>
      </c>
      <c r="H323" s="7">
        <f aca="true" t="shared" si="21" ref="H323:H353">+(E323/E$353+G323/G$353)/2</f>
        <v>0.9871429955327258</v>
      </c>
      <c r="I323" s="5">
        <v>1083</v>
      </c>
      <c r="J323" s="3">
        <v>9121055.267639998</v>
      </c>
      <c r="K323" s="12">
        <v>2221676</v>
      </c>
      <c r="L323" s="5">
        <v>635783</v>
      </c>
      <c r="M323" s="3">
        <v>553110</v>
      </c>
      <c r="N323" s="15">
        <v>3803366</v>
      </c>
      <c r="O323" s="5">
        <v>43462</v>
      </c>
      <c r="P323" s="15">
        <v>775797</v>
      </c>
      <c r="Q323" s="16">
        <f aca="true" t="shared" si="22" ref="Q323:Q352">+M323/C323</f>
        <v>82.87533712915793</v>
      </c>
      <c r="R323" s="17">
        <f aca="true" t="shared" si="23" ref="R323:R352">IF(K323=0,0,(O323+K323)/I323)</f>
        <v>2091.5401662049862</v>
      </c>
    </row>
    <row r="324" spans="1:18" ht="12.75">
      <c r="A324" s="3" t="s">
        <v>328</v>
      </c>
      <c r="B324" s="18" t="str">
        <f t="shared" si="20"/>
        <v>WESD</v>
      </c>
      <c r="C324" s="3">
        <v>3806</v>
      </c>
      <c r="D324" s="3">
        <v>110027000</v>
      </c>
      <c r="E324" s="3">
        <v>28909</v>
      </c>
      <c r="F324" s="3">
        <v>440259900</v>
      </c>
      <c r="G324" s="3">
        <v>115675</v>
      </c>
      <c r="H324" s="7">
        <f t="shared" si="21"/>
        <v>0.7517648690572034</v>
      </c>
      <c r="I324" s="5">
        <v>19</v>
      </c>
      <c r="J324" s="3">
        <v>251778.78455999997</v>
      </c>
      <c r="K324" s="12">
        <v>201348</v>
      </c>
      <c r="L324" s="5">
        <v>478867</v>
      </c>
      <c r="M324" s="3">
        <v>411975</v>
      </c>
      <c r="N324" s="15">
        <v>680215</v>
      </c>
      <c r="O324" s="5">
        <v>0</v>
      </c>
      <c r="P324" s="15">
        <v>24930</v>
      </c>
      <c r="Q324" s="16">
        <f t="shared" si="22"/>
        <v>108.24356279558592</v>
      </c>
      <c r="R324" s="17">
        <f t="shared" si="23"/>
        <v>10597.263157894737</v>
      </c>
    </row>
    <row r="325" spans="1:18" ht="12.75">
      <c r="A325" s="3" t="s">
        <v>329</v>
      </c>
      <c r="B325" s="18" t="str">
        <f t="shared" si="20"/>
        <v>WESY</v>
      </c>
      <c r="C325" s="3">
        <v>4269</v>
      </c>
      <c r="D325" s="3">
        <v>225143000</v>
      </c>
      <c r="E325" s="3">
        <v>52739</v>
      </c>
      <c r="F325" s="3">
        <v>896061800</v>
      </c>
      <c r="G325" s="3">
        <v>209900</v>
      </c>
      <c r="H325" s="7">
        <f t="shared" si="21"/>
        <v>1.3680560626775362</v>
      </c>
      <c r="I325" s="5">
        <v>0</v>
      </c>
      <c r="J325" s="3">
        <v>0</v>
      </c>
      <c r="K325" s="12">
        <v>0</v>
      </c>
      <c r="L325" s="5">
        <v>324343</v>
      </c>
      <c r="M325" s="3">
        <v>250622</v>
      </c>
      <c r="N325" s="15">
        <v>324343</v>
      </c>
      <c r="O325" s="5">
        <v>0</v>
      </c>
      <c r="P325" s="15">
        <v>129195</v>
      </c>
      <c r="Q325" s="16">
        <f t="shared" si="22"/>
        <v>58.707425626610444</v>
      </c>
      <c r="R325" s="17">
        <f t="shared" si="23"/>
        <v>0</v>
      </c>
    </row>
    <row r="326" spans="1:18" ht="12.75">
      <c r="A326" s="3" t="s">
        <v>330</v>
      </c>
      <c r="B326" s="18" t="str">
        <f t="shared" si="20"/>
        <v>WESD</v>
      </c>
      <c r="C326" s="3">
        <v>27459</v>
      </c>
      <c r="D326" s="3">
        <v>680348000</v>
      </c>
      <c r="E326" s="3">
        <v>24777</v>
      </c>
      <c r="F326" s="3">
        <v>2814135100</v>
      </c>
      <c r="G326" s="3">
        <v>102485</v>
      </c>
      <c r="H326" s="7">
        <f t="shared" si="21"/>
        <v>0.6543900911193237</v>
      </c>
      <c r="I326" s="5">
        <v>3935</v>
      </c>
      <c r="J326" s="3">
        <v>37738816.07699999</v>
      </c>
      <c r="K326" s="12">
        <v>18143323</v>
      </c>
      <c r="L326" s="5">
        <v>3573692</v>
      </c>
      <c r="M326" s="3">
        <v>3031424</v>
      </c>
      <c r="N326" s="15">
        <v>22694292</v>
      </c>
      <c r="O326" s="5">
        <v>354934</v>
      </c>
      <c r="P326" s="15">
        <v>2269469</v>
      </c>
      <c r="Q326" s="16">
        <f t="shared" si="22"/>
        <v>110.39819367056339</v>
      </c>
      <c r="R326" s="17">
        <f t="shared" si="23"/>
        <v>4700.954764930114</v>
      </c>
    </row>
    <row r="327" spans="1:18" ht="12.75">
      <c r="A327" s="3" t="s">
        <v>331</v>
      </c>
      <c r="B327" s="18" t="str">
        <f t="shared" si="20"/>
        <v>WESE</v>
      </c>
      <c r="C327" s="3">
        <v>1432</v>
      </c>
      <c r="D327" s="3">
        <v>39321000</v>
      </c>
      <c r="E327" s="3">
        <v>27459</v>
      </c>
      <c r="F327" s="3">
        <v>444942200</v>
      </c>
      <c r="G327" s="3">
        <v>310714</v>
      </c>
      <c r="H327" s="7">
        <f t="shared" si="21"/>
        <v>1.319296498652763</v>
      </c>
      <c r="I327" s="5">
        <v>0</v>
      </c>
      <c r="J327" s="3">
        <v>0</v>
      </c>
      <c r="K327" s="12">
        <v>0</v>
      </c>
      <c r="L327" s="5">
        <v>99358</v>
      </c>
      <c r="M327" s="3">
        <v>82240</v>
      </c>
      <c r="N327" s="15">
        <v>99358</v>
      </c>
      <c r="O327" s="5">
        <v>0</v>
      </c>
      <c r="P327" s="15">
        <v>1690</v>
      </c>
      <c r="Q327" s="16">
        <f t="shared" si="22"/>
        <v>57.43016759776536</v>
      </c>
      <c r="R327" s="17">
        <f t="shared" si="23"/>
        <v>0</v>
      </c>
    </row>
    <row r="328" spans="1:18" ht="12.75">
      <c r="A328" s="3" t="s">
        <v>332</v>
      </c>
      <c r="B328" s="18" t="str">
        <f t="shared" si="20"/>
        <v>WESY</v>
      </c>
      <c r="C328" s="3">
        <v>2638</v>
      </c>
      <c r="D328" s="3">
        <v>79855000</v>
      </c>
      <c r="E328" s="3">
        <v>30271</v>
      </c>
      <c r="F328" s="3">
        <v>2984887300</v>
      </c>
      <c r="G328" s="3">
        <v>1131496</v>
      </c>
      <c r="H328" s="7">
        <f t="shared" si="21"/>
        <v>3.8319565167483947</v>
      </c>
      <c r="I328" s="5">
        <v>0</v>
      </c>
      <c r="J328" s="3">
        <v>0</v>
      </c>
      <c r="K328" s="12">
        <v>0</v>
      </c>
      <c r="L328" s="5">
        <v>881479</v>
      </c>
      <c r="M328" s="3">
        <v>157108</v>
      </c>
      <c r="N328" s="15">
        <v>881479</v>
      </c>
      <c r="O328" s="5">
        <v>0</v>
      </c>
      <c r="P328" s="15">
        <v>233654</v>
      </c>
      <c r="Q328" s="16">
        <f t="shared" si="22"/>
        <v>59.55572403335861</v>
      </c>
      <c r="R328" s="17">
        <f t="shared" si="23"/>
        <v>0</v>
      </c>
    </row>
    <row r="329" spans="1:18" ht="12.75">
      <c r="A329" s="3" t="s">
        <v>333</v>
      </c>
      <c r="B329" s="18" t="str">
        <f t="shared" si="20"/>
        <v>WESH</v>
      </c>
      <c r="C329" s="3">
        <v>18467</v>
      </c>
      <c r="D329" s="3">
        <v>905386000</v>
      </c>
      <c r="E329" s="3">
        <v>49027</v>
      </c>
      <c r="F329" s="3">
        <v>4021045600</v>
      </c>
      <c r="G329" s="3">
        <v>217742</v>
      </c>
      <c r="H329" s="7">
        <f t="shared" si="21"/>
        <v>1.339919113326381</v>
      </c>
      <c r="I329" s="5">
        <v>3536</v>
      </c>
      <c r="J329" s="3">
        <v>29700461.3133</v>
      </c>
      <c r="K329" s="12">
        <v>4183588</v>
      </c>
      <c r="L329" s="5">
        <v>1175115</v>
      </c>
      <c r="M329" s="3">
        <v>980165</v>
      </c>
      <c r="N329" s="15">
        <v>5546694</v>
      </c>
      <c r="O329" s="5">
        <v>81843</v>
      </c>
      <c r="P329" s="15">
        <v>405671</v>
      </c>
      <c r="Q329" s="16">
        <f t="shared" si="22"/>
        <v>53.07656901499973</v>
      </c>
      <c r="R329" s="17">
        <f t="shared" si="23"/>
        <v>1206.2870475113123</v>
      </c>
    </row>
    <row r="330" spans="1:18" ht="12.75">
      <c r="A330" s="3" t="s">
        <v>334</v>
      </c>
      <c r="B330" s="18" t="str">
        <f t="shared" si="20"/>
        <v>WESD</v>
      </c>
      <c r="C330" s="3">
        <v>42125</v>
      </c>
      <c r="D330" s="3">
        <v>939558000</v>
      </c>
      <c r="E330" s="3">
        <v>22304</v>
      </c>
      <c r="F330" s="3">
        <v>3510877200</v>
      </c>
      <c r="G330" s="3">
        <v>83344</v>
      </c>
      <c r="H330" s="7">
        <f t="shared" si="21"/>
        <v>0.562218905374759</v>
      </c>
      <c r="I330" s="5">
        <v>6083</v>
      </c>
      <c r="J330" s="3">
        <v>56542890.62502001</v>
      </c>
      <c r="K330" s="12">
        <v>32372885</v>
      </c>
      <c r="L330" s="5">
        <v>6158914</v>
      </c>
      <c r="M330" s="3">
        <v>5324736</v>
      </c>
      <c r="N330" s="15">
        <v>38906552</v>
      </c>
      <c r="O330" s="5">
        <v>633304</v>
      </c>
      <c r="P330" s="15">
        <v>3298053</v>
      </c>
      <c r="Q330" s="16">
        <f t="shared" si="22"/>
        <v>126.40322848664688</v>
      </c>
      <c r="R330" s="17">
        <f t="shared" si="23"/>
        <v>5425.972217655762</v>
      </c>
    </row>
    <row r="331" spans="1:18" ht="12.75">
      <c r="A331" s="3" t="s">
        <v>335</v>
      </c>
      <c r="B331" s="18" t="str">
        <f t="shared" si="20"/>
        <v>WESD</v>
      </c>
      <c r="C331" s="3">
        <v>22066</v>
      </c>
      <c r="D331" s="3">
        <v>1133014000</v>
      </c>
      <c r="E331" s="3">
        <v>51347</v>
      </c>
      <c r="F331" s="3">
        <v>4139284800</v>
      </c>
      <c r="G331" s="3">
        <v>187587</v>
      </c>
      <c r="H331" s="7">
        <f t="shared" si="21"/>
        <v>1.2814020315657455</v>
      </c>
      <c r="I331" s="5">
        <v>5086</v>
      </c>
      <c r="J331" s="3">
        <v>42723467.15727504</v>
      </c>
      <c r="K331" s="12">
        <v>15776704</v>
      </c>
      <c r="L331" s="5">
        <v>1910760</v>
      </c>
      <c r="M331" s="3">
        <v>1797543</v>
      </c>
      <c r="N331" s="15">
        <v>17907413</v>
      </c>
      <c r="O331" s="5">
        <v>308636</v>
      </c>
      <c r="P331" s="15">
        <v>455398</v>
      </c>
      <c r="Q331" s="16">
        <f t="shared" si="22"/>
        <v>81.46211365902293</v>
      </c>
      <c r="R331" s="17">
        <f t="shared" si="23"/>
        <v>3162.670074714904</v>
      </c>
    </row>
    <row r="332" spans="1:18" ht="12.75">
      <c r="A332" s="3" t="s">
        <v>336</v>
      </c>
      <c r="B332" s="18" t="str">
        <f t="shared" si="20"/>
        <v>WESN</v>
      </c>
      <c r="C332" s="3">
        <v>1576</v>
      </c>
      <c r="D332" s="3">
        <v>45811000</v>
      </c>
      <c r="E332" s="3">
        <v>29068</v>
      </c>
      <c r="F332" s="3">
        <v>241438800</v>
      </c>
      <c r="G332" s="3">
        <v>153197</v>
      </c>
      <c r="H332" s="7">
        <f t="shared" si="21"/>
        <v>0.8670556329852734</v>
      </c>
      <c r="I332" s="5">
        <v>143</v>
      </c>
      <c r="J332" s="3">
        <v>1232065.9647</v>
      </c>
      <c r="K332" s="12">
        <v>440058</v>
      </c>
      <c r="L332" s="5">
        <v>139826</v>
      </c>
      <c r="M332" s="3">
        <v>122567</v>
      </c>
      <c r="N332" s="15">
        <v>608918</v>
      </c>
      <c r="O332" s="5">
        <v>8609</v>
      </c>
      <c r="P332" s="15">
        <v>60671</v>
      </c>
      <c r="Q332" s="16">
        <f t="shared" si="22"/>
        <v>77.77093908629442</v>
      </c>
      <c r="R332" s="17">
        <f t="shared" si="23"/>
        <v>3137.5314685314684</v>
      </c>
    </row>
    <row r="333" spans="1:18" ht="12.75">
      <c r="A333" s="3" t="s">
        <v>337</v>
      </c>
      <c r="B333" s="18" t="str">
        <f t="shared" si="20"/>
        <v>WESR</v>
      </c>
      <c r="C333" s="3">
        <v>7391</v>
      </c>
      <c r="D333" s="3">
        <v>227562000</v>
      </c>
      <c r="E333" s="3">
        <v>30789</v>
      </c>
      <c r="F333" s="3">
        <v>1097648000</v>
      </c>
      <c r="G333" s="3">
        <v>148511</v>
      </c>
      <c r="H333" s="7">
        <f t="shared" si="21"/>
        <v>0.8769360034068807</v>
      </c>
      <c r="I333" s="5">
        <v>0</v>
      </c>
      <c r="J333" s="3">
        <v>0</v>
      </c>
      <c r="K333" s="12">
        <v>0</v>
      </c>
      <c r="L333" s="5">
        <v>813918</v>
      </c>
      <c r="M333" s="3">
        <v>553703</v>
      </c>
      <c r="N333" s="15">
        <v>813918</v>
      </c>
      <c r="O333" s="5">
        <v>0</v>
      </c>
      <c r="P333" s="15">
        <v>54689</v>
      </c>
      <c r="Q333" s="16">
        <f t="shared" si="22"/>
        <v>74.91584359355973</v>
      </c>
      <c r="R333" s="17">
        <f t="shared" si="23"/>
        <v>0</v>
      </c>
    </row>
    <row r="334" spans="1:18" ht="12.75">
      <c r="A334" s="3" t="s">
        <v>338</v>
      </c>
      <c r="B334" s="18" t="str">
        <f t="shared" si="20"/>
        <v>WESN</v>
      </c>
      <c r="C334" s="3">
        <v>11711</v>
      </c>
      <c r="D334" s="3">
        <v>4423416000</v>
      </c>
      <c r="E334" s="3">
        <v>377715</v>
      </c>
      <c r="F334" s="3">
        <v>5511643200</v>
      </c>
      <c r="G334" s="3">
        <v>470638</v>
      </c>
      <c r="H334" s="7">
        <f t="shared" si="21"/>
        <v>6.686034748179573</v>
      </c>
      <c r="I334" s="5">
        <v>2359</v>
      </c>
      <c r="J334" s="3">
        <v>20090660.412545517</v>
      </c>
      <c r="K334" s="12">
        <v>2406938</v>
      </c>
      <c r="L334" s="5">
        <v>378780</v>
      </c>
      <c r="M334" s="3">
        <v>316391</v>
      </c>
      <c r="N334" s="15">
        <v>2815467</v>
      </c>
      <c r="O334" s="5">
        <v>47086</v>
      </c>
      <c r="P334" s="15">
        <v>285461</v>
      </c>
      <c r="Q334" s="16">
        <f t="shared" si="22"/>
        <v>27.016565622064725</v>
      </c>
      <c r="R334" s="17">
        <f t="shared" si="23"/>
        <v>1040.2814752013564</v>
      </c>
    </row>
    <row r="335" spans="1:18" ht="12.75">
      <c r="A335" s="3" t="s">
        <v>339</v>
      </c>
      <c r="B335" s="18" t="str">
        <f t="shared" si="20"/>
        <v>WEST</v>
      </c>
      <c r="C335" s="3">
        <v>15417</v>
      </c>
      <c r="D335" s="3">
        <v>493361000</v>
      </c>
      <c r="E335" s="3">
        <v>32001</v>
      </c>
      <c r="F335" s="3">
        <v>3656068400</v>
      </c>
      <c r="G335" s="3">
        <v>237145</v>
      </c>
      <c r="H335" s="7">
        <f t="shared" si="21"/>
        <v>1.1609393309141807</v>
      </c>
      <c r="I335" s="5">
        <v>1816</v>
      </c>
      <c r="J335" s="3">
        <v>15747912.792959997</v>
      </c>
      <c r="K335" s="12">
        <v>4132413</v>
      </c>
      <c r="L335" s="5">
        <v>1978767</v>
      </c>
      <c r="M335" s="3">
        <v>1029055</v>
      </c>
      <c r="N335" s="15">
        <v>6195690</v>
      </c>
      <c r="O335" s="5">
        <v>80841</v>
      </c>
      <c r="P335" s="15">
        <v>508187</v>
      </c>
      <c r="Q335" s="16">
        <f t="shared" si="22"/>
        <v>66.74807031199326</v>
      </c>
      <c r="R335" s="17">
        <f t="shared" si="23"/>
        <v>2320.0737885462554</v>
      </c>
    </row>
    <row r="336" spans="1:18" ht="12.75">
      <c r="A336" s="3" t="s">
        <v>340</v>
      </c>
      <c r="B336" s="18" t="str">
        <f t="shared" si="20"/>
        <v>WESD</v>
      </c>
      <c r="C336" s="3">
        <v>14189</v>
      </c>
      <c r="D336" s="3">
        <v>1390695000</v>
      </c>
      <c r="E336" s="3">
        <v>98012</v>
      </c>
      <c r="F336" s="3">
        <v>3906162100</v>
      </c>
      <c r="G336" s="3">
        <v>275295</v>
      </c>
      <c r="H336" s="7">
        <f t="shared" si="21"/>
        <v>2.196519758801525</v>
      </c>
      <c r="I336" s="5">
        <v>2998</v>
      </c>
      <c r="J336" s="3">
        <v>25931255.13128508</v>
      </c>
      <c r="K336" s="12">
        <v>3756916</v>
      </c>
      <c r="L336" s="5">
        <v>802760</v>
      </c>
      <c r="M336" s="3">
        <v>617080</v>
      </c>
      <c r="N336" s="15">
        <v>4581562</v>
      </c>
      <c r="O336" s="5">
        <v>73496</v>
      </c>
      <c r="P336" s="15">
        <v>554546</v>
      </c>
      <c r="Q336" s="16">
        <f t="shared" si="22"/>
        <v>43.49002748608077</v>
      </c>
      <c r="R336" s="17">
        <f t="shared" si="23"/>
        <v>1277.6557705136759</v>
      </c>
    </row>
    <row r="337" spans="1:18" ht="12.75">
      <c r="A337" s="3" t="s">
        <v>341</v>
      </c>
      <c r="B337" s="18" t="str">
        <f t="shared" si="20"/>
        <v>WEYH</v>
      </c>
      <c r="C337" s="3">
        <v>53261</v>
      </c>
      <c r="D337" s="3">
        <v>1535237000</v>
      </c>
      <c r="E337" s="3">
        <v>28825</v>
      </c>
      <c r="F337" s="3">
        <v>7387409800</v>
      </c>
      <c r="G337" s="3">
        <v>138702</v>
      </c>
      <c r="H337" s="7">
        <f t="shared" si="21"/>
        <v>0.8199856928743803</v>
      </c>
      <c r="I337" s="5">
        <v>6641</v>
      </c>
      <c r="J337" s="3">
        <v>62823242.56985008</v>
      </c>
      <c r="K337" s="12">
        <v>22447209</v>
      </c>
      <c r="L337" s="5">
        <v>8054781</v>
      </c>
      <c r="M337" s="3">
        <v>7375304</v>
      </c>
      <c r="N337" s="15">
        <v>30629374</v>
      </c>
      <c r="O337" s="5">
        <v>439130</v>
      </c>
      <c r="P337" s="15">
        <v>2178639</v>
      </c>
      <c r="Q337" s="16">
        <f t="shared" si="22"/>
        <v>138.4747563883517</v>
      </c>
      <c r="R337" s="17">
        <f t="shared" si="23"/>
        <v>3446.2187923505494</v>
      </c>
    </row>
    <row r="338" spans="1:18" ht="12.75">
      <c r="A338" s="3" t="s">
        <v>342</v>
      </c>
      <c r="B338" s="18" t="str">
        <f t="shared" si="20"/>
        <v>WHAY</v>
      </c>
      <c r="C338" s="3">
        <v>1566</v>
      </c>
      <c r="D338" s="3">
        <v>32196000</v>
      </c>
      <c r="E338" s="3">
        <v>20559</v>
      </c>
      <c r="F338" s="3">
        <v>233801300</v>
      </c>
      <c r="G338" s="3">
        <v>149298</v>
      </c>
      <c r="H338" s="7">
        <f t="shared" si="21"/>
        <v>0.7366361515619071</v>
      </c>
      <c r="I338" s="5">
        <v>93</v>
      </c>
      <c r="J338" s="3">
        <v>770958.8474399999</v>
      </c>
      <c r="K338" s="12">
        <v>235454</v>
      </c>
      <c r="L338" s="5">
        <v>149599</v>
      </c>
      <c r="M338" s="3">
        <v>113512</v>
      </c>
      <c r="N338" s="15">
        <v>692867</v>
      </c>
      <c r="O338" s="5">
        <v>4606</v>
      </c>
      <c r="P338" s="15">
        <v>138900</v>
      </c>
      <c r="Q338" s="16">
        <f t="shared" si="22"/>
        <v>72.485312899106</v>
      </c>
      <c r="R338" s="17">
        <f t="shared" si="23"/>
        <v>2581.2903225806454</v>
      </c>
    </row>
    <row r="339" spans="1:18" ht="12.75">
      <c r="A339" s="3" t="s">
        <v>343</v>
      </c>
      <c r="B339" s="18" t="str">
        <f t="shared" si="20"/>
        <v>WHIN</v>
      </c>
      <c r="C339" s="3">
        <v>14447</v>
      </c>
      <c r="D339" s="3">
        <v>365626000</v>
      </c>
      <c r="E339" s="3">
        <v>25308</v>
      </c>
      <c r="F339" s="3">
        <v>1641094400</v>
      </c>
      <c r="G339" s="3">
        <v>113594</v>
      </c>
      <c r="H339" s="7">
        <f t="shared" si="21"/>
        <v>0.69527281139041</v>
      </c>
      <c r="I339" s="5">
        <v>12</v>
      </c>
      <c r="J339" s="3">
        <v>167528.0748</v>
      </c>
      <c r="K339" s="12">
        <v>112364</v>
      </c>
      <c r="L339" s="5">
        <v>2199037</v>
      </c>
      <c r="M339" s="3">
        <v>2048158</v>
      </c>
      <c r="N339" s="15">
        <v>2311401</v>
      </c>
      <c r="O339" s="5">
        <v>0</v>
      </c>
      <c r="P339" s="15">
        <v>167650</v>
      </c>
      <c r="Q339" s="16">
        <f t="shared" si="22"/>
        <v>141.7704713781408</v>
      </c>
      <c r="R339" s="17">
        <f t="shared" si="23"/>
        <v>9363.666666666666</v>
      </c>
    </row>
    <row r="340" spans="1:18" ht="12.75">
      <c r="A340" s="3" t="s">
        <v>344</v>
      </c>
      <c r="B340" s="18" t="str">
        <f t="shared" si="20"/>
        <v>WILM</v>
      </c>
      <c r="C340" s="3">
        <v>13970</v>
      </c>
      <c r="D340" s="3">
        <v>572035000</v>
      </c>
      <c r="E340" s="3">
        <v>40947</v>
      </c>
      <c r="F340" s="3">
        <v>1839635000</v>
      </c>
      <c r="G340" s="3">
        <v>131685</v>
      </c>
      <c r="H340" s="7">
        <f t="shared" si="21"/>
        <v>0.9678978719927379</v>
      </c>
      <c r="I340" s="5">
        <v>0</v>
      </c>
      <c r="J340" s="3">
        <v>0</v>
      </c>
      <c r="K340" s="12">
        <v>0</v>
      </c>
      <c r="L340" s="5">
        <v>1351753</v>
      </c>
      <c r="M340" s="3">
        <v>1237908</v>
      </c>
      <c r="N340" s="15">
        <v>1351753</v>
      </c>
      <c r="O340" s="5">
        <v>0</v>
      </c>
      <c r="P340" s="15">
        <v>208959</v>
      </c>
      <c r="Q340" s="16">
        <f t="shared" si="22"/>
        <v>88.61188260558339</v>
      </c>
      <c r="R340" s="17">
        <f t="shared" si="23"/>
        <v>0</v>
      </c>
    </row>
    <row r="341" spans="1:18" ht="12.75">
      <c r="A341" s="3" t="s">
        <v>345</v>
      </c>
      <c r="B341" s="18" t="str">
        <f t="shared" si="20"/>
        <v>WILG</v>
      </c>
      <c r="C341" s="3">
        <v>2509</v>
      </c>
      <c r="D341" s="3">
        <v>55399962.75</v>
      </c>
      <c r="E341" s="3">
        <v>22080</v>
      </c>
      <c r="F341" s="3">
        <v>346442700</v>
      </c>
      <c r="G341" s="3">
        <v>138080</v>
      </c>
      <c r="H341" s="7">
        <f t="shared" si="21"/>
        <v>0.7240429343114685</v>
      </c>
      <c r="I341" s="5">
        <v>176</v>
      </c>
      <c r="J341" s="3">
        <v>1588795.8168000001</v>
      </c>
      <c r="K341" s="12">
        <v>405448</v>
      </c>
      <c r="L341" s="5">
        <v>307872</v>
      </c>
      <c r="M341" s="3">
        <v>256078</v>
      </c>
      <c r="N341" s="15">
        <v>825148</v>
      </c>
      <c r="O341" s="5">
        <v>7932</v>
      </c>
      <c r="P341" s="15">
        <v>229866</v>
      </c>
      <c r="Q341" s="16">
        <f t="shared" si="22"/>
        <v>102.06377042646473</v>
      </c>
      <c r="R341" s="17">
        <f t="shared" si="23"/>
        <v>2348.75</v>
      </c>
    </row>
    <row r="342" spans="1:18" ht="12.75">
      <c r="A342" s="3" t="s">
        <v>346</v>
      </c>
      <c r="B342" s="18" t="str">
        <f t="shared" si="20"/>
        <v>WILN</v>
      </c>
      <c r="C342" s="3">
        <v>7968</v>
      </c>
      <c r="D342" s="3">
        <v>272718000</v>
      </c>
      <c r="E342" s="3">
        <v>34227</v>
      </c>
      <c r="F342" s="3">
        <v>1178022300</v>
      </c>
      <c r="G342" s="3">
        <v>147844</v>
      </c>
      <c r="H342" s="7">
        <f t="shared" si="21"/>
        <v>0.9228736483919446</v>
      </c>
      <c r="I342" s="5">
        <v>362</v>
      </c>
      <c r="J342" s="3">
        <v>2954221.7637</v>
      </c>
      <c r="K342" s="12">
        <v>890585</v>
      </c>
      <c r="L342" s="5">
        <v>949281</v>
      </c>
      <c r="M342" s="3">
        <v>807552</v>
      </c>
      <c r="N342" s="15">
        <v>2083167</v>
      </c>
      <c r="O342" s="5">
        <v>17422</v>
      </c>
      <c r="P342" s="15">
        <v>58537</v>
      </c>
      <c r="Q342" s="16">
        <f t="shared" si="22"/>
        <v>101.34939759036145</v>
      </c>
      <c r="R342" s="17">
        <f t="shared" si="23"/>
        <v>2508.306629834254</v>
      </c>
    </row>
    <row r="343" spans="1:18" ht="12.75">
      <c r="A343" s="3" t="s">
        <v>347</v>
      </c>
      <c r="B343" s="18" t="str">
        <f t="shared" si="20"/>
        <v>WILN</v>
      </c>
      <c r="C343" s="3">
        <v>21649</v>
      </c>
      <c r="D343" s="3">
        <v>762058000</v>
      </c>
      <c r="E343" s="3">
        <v>35201</v>
      </c>
      <c r="F343" s="3">
        <v>3925056900</v>
      </c>
      <c r="G343" s="3">
        <v>181304</v>
      </c>
      <c r="H343" s="7">
        <f t="shared" si="21"/>
        <v>1.0372897966326418</v>
      </c>
      <c r="I343" s="5">
        <v>3811</v>
      </c>
      <c r="J343" s="3">
        <v>33071492.36516316</v>
      </c>
      <c r="K343" s="12">
        <v>10131715</v>
      </c>
      <c r="L343" s="5">
        <v>2514518</v>
      </c>
      <c r="M343" s="3">
        <v>2103236</v>
      </c>
      <c r="N343" s="15">
        <v>12685677</v>
      </c>
      <c r="O343" s="5">
        <v>198205</v>
      </c>
      <c r="P343" s="15">
        <v>647666</v>
      </c>
      <c r="Q343" s="16">
        <f t="shared" si="22"/>
        <v>97.15164672733151</v>
      </c>
      <c r="R343" s="17">
        <f t="shared" si="23"/>
        <v>2710.553660456573</v>
      </c>
    </row>
    <row r="344" spans="1:18" ht="12.75">
      <c r="A344" s="3" t="s">
        <v>348</v>
      </c>
      <c r="B344" s="18" t="str">
        <f t="shared" si="20"/>
        <v>WINN</v>
      </c>
      <c r="C344" s="3">
        <v>10164</v>
      </c>
      <c r="D344" s="3">
        <v>202776000</v>
      </c>
      <c r="E344" s="3">
        <v>19950</v>
      </c>
      <c r="F344" s="3">
        <v>864370000</v>
      </c>
      <c r="G344" s="3">
        <v>85042</v>
      </c>
      <c r="H344" s="7">
        <f t="shared" si="21"/>
        <v>0.534506077798495</v>
      </c>
      <c r="I344" s="5">
        <v>1701</v>
      </c>
      <c r="J344" s="3">
        <v>15672163.26996</v>
      </c>
      <c r="K344" s="12">
        <v>11055922</v>
      </c>
      <c r="L344" s="5">
        <v>1736960</v>
      </c>
      <c r="M344" s="3">
        <v>1422984</v>
      </c>
      <c r="N344" s="15">
        <v>12927003</v>
      </c>
      <c r="O344" s="5">
        <v>216285</v>
      </c>
      <c r="P344" s="15">
        <v>914912</v>
      </c>
      <c r="Q344" s="16">
        <f t="shared" si="22"/>
        <v>140.00236127508856</v>
      </c>
      <c r="R344" s="17">
        <f t="shared" si="23"/>
        <v>6626.811875367431</v>
      </c>
    </row>
    <row r="345" spans="1:18" ht="12.75">
      <c r="A345" s="3" t="s">
        <v>349</v>
      </c>
      <c r="B345" s="18" t="str">
        <f t="shared" si="20"/>
        <v>WINR</v>
      </c>
      <c r="C345" s="3">
        <v>21090</v>
      </c>
      <c r="D345" s="3">
        <v>1973722000</v>
      </c>
      <c r="E345" s="3">
        <v>93586</v>
      </c>
      <c r="F345" s="3">
        <v>5738788300</v>
      </c>
      <c r="G345" s="3">
        <v>272109</v>
      </c>
      <c r="H345" s="7">
        <f t="shared" si="21"/>
        <v>2.1251919963028785</v>
      </c>
      <c r="I345" s="5">
        <v>4032</v>
      </c>
      <c r="J345" s="3">
        <v>34209062.64202277</v>
      </c>
      <c r="K345" s="12">
        <v>5684874</v>
      </c>
      <c r="L345" s="5">
        <v>1380538</v>
      </c>
      <c r="M345" s="3">
        <v>1251470</v>
      </c>
      <c r="N345" s="15">
        <v>7076158</v>
      </c>
      <c r="O345" s="5">
        <v>111212</v>
      </c>
      <c r="P345" s="15">
        <v>461551</v>
      </c>
      <c r="Q345" s="16">
        <f t="shared" si="22"/>
        <v>59.33949739212897</v>
      </c>
      <c r="R345" s="17">
        <f t="shared" si="23"/>
        <v>1437.5213293650793</v>
      </c>
    </row>
    <row r="346" spans="1:18" ht="12.75">
      <c r="A346" s="3" t="s">
        <v>350</v>
      </c>
      <c r="B346" s="18" t="str">
        <f t="shared" si="20"/>
        <v>WINR</v>
      </c>
      <c r="C346" s="3">
        <v>846</v>
      </c>
      <c r="D346" s="3">
        <v>23167000</v>
      </c>
      <c r="E346" s="3">
        <v>27384</v>
      </c>
      <c r="F346" s="3">
        <v>117108200</v>
      </c>
      <c r="G346" s="3">
        <v>138426</v>
      </c>
      <c r="H346" s="7">
        <f t="shared" si="21"/>
        <v>0.7990572243829566</v>
      </c>
      <c r="I346" s="5">
        <v>4</v>
      </c>
      <c r="J346" s="3">
        <v>48143.26272</v>
      </c>
      <c r="K346" s="12">
        <v>47361</v>
      </c>
      <c r="L346" s="5">
        <v>150938</v>
      </c>
      <c r="M346" s="3">
        <v>87837</v>
      </c>
      <c r="N346" s="15">
        <v>198299</v>
      </c>
      <c r="O346" s="5">
        <v>0</v>
      </c>
      <c r="P346" s="15">
        <v>15617</v>
      </c>
      <c r="Q346" s="16">
        <f t="shared" si="22"/>
        <v>103.82624113475177</v>
      </c>
      <c r="R346" s="17">
        <f t="shared" si="23"/>
        <v>11840.25</v>
      </c>
    </row>
    <row r="347" spans="1:18" ht="12.75">
      <c r="A347" s="3" t="s">
        <v>351</v>
      </c>
      <c r="B347" s="18" t="str">
        <f t="shared" si="20"/>
        <v>WINP</v>
      </c>
      <c r="C347" s="3">
        <v>17943</v>
      </c>
      <c r="D347" s="3">
        <v>473516000</v>
      </c>
      <c r="E347" s="3">
        <v>26390</v>
      </c>
      <c r="F347" s="3">
        <v>2196940600</v>
      </c>
      <c r="G347" s="3">
        <v>122440</v>
      </c>
      <c r="H347" s="7">
        <f t="shared" si="21"/>
        <v>0.7370203931030281</v>
      </c>
      <c r="I347" s="5">
        <v>1881</v>
      </c>
      <c r="J347" s="3">
        <v>16947233.724507775</v>
      </c>
      <c r="K347" s="12">
        <v>4784037</v>
      </c>
      <c r="L347" s="5">
        <v>3685578</v>
      </c>
      <c r="M347" s="3">
        <v>3565783</v>
      </c>
      <c r="N347" s="15">
        <v>8761922</v>
      </c>
      <c r="O347" s="5">
        <v>93589</v>
      </c>
      <c r="P347" s="15">
        <v>718564</v>
      </c>
      <c r="Q347" s="16">
        <f t="shared" si="22"/>
        <v>198.7283620353341</v>
      </c>
      <c r="R347" s="17">
        <f t="shared" si="23"/>
        <v>2593.102604997342</v>
      </c>
    </row>
    <row r="348" spans="1:18" ht="12.75">
      <c r="A348" s="3" t="s">
        <v>352</v>
      </c>
      <c r="B348" s="18" t="str">
        <f t="shared" si="20"/>
        <v>WOBN</v>
      </c>
      <c r="C348" s="3">
        <v>36871</v>
      </c>
      <c r="D348" s="3">
        <v>1167985000</v>
      </c>
      <c r="E348" s="3">
        <v>31678</v>
      </c>
      <c r="F348" s="3">
        <v>6343731100</v>
      </c>
      <c r="G348" s="3">
        <v>172052</v>
      </c>
      <c r="H348" s="7">
        <f t="shared" si="21"/>
        <v>0.9602756064614464</v>
      </c>
      <c r="I348" s="5">
        <v>4715</v>
      </c>
      <c r="J348" s="3">
        <v>43013306.74431413</v>
      </c>
      <c r="K348" s="12">
        <v>6189936</v>
      </c>
      <c r="L348" s="5">
        <v>5511357</v>
      </c>
      <c r="M348" s="3">
        <v>5063784</v>
      </c>
      <c r="N348" s="15">
        <v>11748936</v>
      </c>
      <c r="O348" s="5">
        <v>121092</v>
      </c>
      <c r="P348" s="15">
        <v>3363734</v>
      </c>
      <c r="Q348" s="16">
        <f t="shared" si="22"/>
        <v>137.3378535976784</v>
      </c>
      <c r="R348" s="17">
        <f t="shared" si="23"/>
        <v>1338.5001060445386</v>
      </c>
    </row>
    <row r="349" spans="1:18" ht="12.75">
      <c r="A349" s="3" t="s">
        <v>353</v>
      </c>
      <c r="B349" s="18" t="str">
        <f t="shared" si="20"/>
        <v>WORR</v>
      </c>
      <c r="C349" s="3">
        <v>182596</v>
      </c>
      <c r="D349" s="3">
        <v>3348016000</v>
      </c>
      <c r="E349" s="3">
        <v>18336</v>
      </c>
      <c r="F349" s="3">
        <v>13827179500</v>
      </c>
      <c r="G349" s="3">
        <v>75726</v>
      </c>
      <c r="H349" s="7">
        <f t="shared" si="21"/>
        <v>0.4839226663553561</v>
      </c>
      <c r="I349" s="5">
        <v>25609</v>
      </c>
      <c r="J349" s="3">
        <v>275818706.70522</v>
      </c>
      <c r="K349" s="12">
        <v>187838166</v>
      </c>
      <c r="L349" s="5">
        <v>39951755</v>
      </c>
      <c r="M349" s="3">
        <v>35150026</v>
      </c>
      <c r="N349" s="15">
        <v>232469087</v>
      </c>
      <c r="O349" s="5">
        <v>3674638</v>
      </c>
      <c r="P349" s="15">
        <v>28433072</v>
      </c>
      <c r="Q349" s="16">
        <f t="shared" si="22"/>
        <v>192.50162106508358</v>
      </c>
      <c r="R349" s="17">
        <f t="shared" si="23"/>
        <v>7478.339802413214</v>
      </c>
    </row>
    <row r="350" spans="1:18" ht="12.75">
      <c r="A350" s="3" t="s">
        <v>354</v>
      </c>
      <c r="B350" s="18" t="str">
        <f t="shared" si="20"/>
        <v>WORN</v>
      </c>
      <c r="C350" s="3">
        <v>1272</v>
      </c>
      <c r="D350" s="3">
        <v>32261000</v>
      </c>
      <c r="E350" s="3">
        <v>25362</v>
      </c>
      <c r="F350" s="3">
        <v>185340700</v>
      </c>
      <c r="G350" s="3">
        <v>145708</v>
      </c>
      <c r="H350" s="7">
        <f t="shared" si="21"/>
        <v>0.792802090205031</v>
      </c>
      <c r="I350" s="5">
        <v>5</v>
      </c>
      <c r="J350" s="3">
        <v>60179.0784</v>
      </c>
      <c r="K350" s="12">
        <v>60179.0784</v>
      </c>
      <c r="L350" s="5">
        <v>161529</v>
      </c>
      <c r="M350" s="3">
        <v>106245</v>
      </c>
      <c r="N350" s="15">
        <v>221708</v>
      </c>
      <c r="O350" s="5">
        <v>0</v>
      </c>
      <c r="P350" s="15">
        <v>1864</v>
      </c>
      <c r="Q350" s="16">
        <f t="shared" si="22"/>
        <v>83.52594339622641</v>
      </c>
      <c r="R350" s="17">
        <f t="shared" si="23"/>
        <v>12035.81568</v>
      </c>
    </row>
    <row r="351" spans="1:18" ht="12.75">
      <c r="A351" s="3" t="s">
        <v>355</v>
      </c>
      <c r="B351" s="18" t="str">
        <f t="shared" si="20"/>
        <v>WREM</v>
      </c>
      <c r="C351" s="3">
        <v>11133</v>
      </c>
      <c r="D351" s="3">
        <v>453955000</v>
      </c>
      <c r="E351" s="3">
        <v>40776</v>
      </c>
      <c r="F351" s="3">
        <v>2024826300</v>
      </c>
      <c r="G351" s="3">
        <v>181876</v>
      </c>
      <c r="H351" s="7">
        <f t="shared" si="21"/>
        <v>1.116764611803364</v>
      </c>
      <c r="I351" s="5">
        <v>1138</v>
      </c>
      <c r="J351" s="3">
        <v>9107308.40131188</v>
      </c>
      <c r="K351" s="12">
        <v>3520026</v>
      </c>
      <c r="L351" s="5">
        <v>886672</v>
      </c>
      <c r="M351" s="3">
        <v>788586</v>
      </c>
      <c r="N351" s="15">
        <v>4421397</v>
      </c>
      <c r="O351" s="5">
        <v>68862</v>
      </c>
      <c r="P351" s="15">
        <v>334220</v>
      </c>
      <c r="Q351" s="16">
        <f t="shared" si="22"/>
        <v>70.83319859876045</v>
      </c>
      <c r="R351" s="17">
        <f t="shared" si="23"/>
        <v>3153.6801405975393</v>
      </c>
    </row>
    <row r="352" spans="1:18" ht="12.75">
      <c r="A352" s="3" t="s">
        <v>356</v>
      </c>
      <c r="B352" s="18" t="str">
        <f t="shared" si="20"/>
        <v>YARH</v>
      </c>
      <c r="C352" s="3">
        <v>23778</v>
      </c>
      <c r="D352" s="3">
        <v>663139000</v>
      </c>
      <c r="E352" s="3">
        <v>27889</v>
      </c>
      <c r="F352" s="3">
        <v>6945280700</v>
      </c>
      <c r="G352" s="3">
        <v>292089</v>
      </c>
      <c r="H352" s="7">
        <f t="shared" si="21"/>
        <v>1.2691666372093366</v>
      </c>
      <c r="I352" s="5">
        <v>1</v>
      </c>
      <c r="J352" s="3">
        <v>12035.81568</v>
      </c>
      <c r="K352" s="12">
        <v>4574</v>
      </c>
      <c r="L352" s="5">
        <v>1474571</v>
      </c>
      <c r="M352" s="3">
        <v>1067932</v>
      </c>
      <c r="N352" s="15">
        <v>1479145</v>
      </c>
      <c r="O352" s="5">
        <v>0</v>
      </c>
      <c r="P352" s="15">
        <v>722215</v>
      </c>
      <c r="Q352" s="16">
        <f t="shared" si="22"/>
        <v>44.91260829338044</v>
      </c>
      <c r="R352" s="17">
        <f t="shared" si="23"/>
        <v>4574</v>
      </c>
    </row>
    <row r="353" spans="3:8" ht="12.75">
      <c r="C353">
        <f>SUM(C2:C352)</f>
        <v>6520117</v>
      </c>
      <c r="D353">
        <f>SUM(D2:D352)</f>
        <v>233756569083.15</v>
      </c>
      <c r="E353">
        <f>+D353/C353</f>
        <v>35851.591172850116</v>
      </c>
      <c r="F353">
        <f>SUM(F2:F352)</f>
        <v>1081810885500</v>
      </c>
      <c r="G353">
        <f>+F353/C353</f>
        <v>165918.93757427973</v>
      </c>
      <c r="H353" s="8">
        <f t="shared" si="21"/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92"/>
  <sheetViews>
    <sheetView workbookViewId="0" topLeftCell="A1">
      <selection activeCell="H1" activeCellId="1" sqref="S1:S16384 H1:H16384"/>
    </sheetView>
  </sheetViews>
  <sheetFormatPr defaultColWidth="9.140625" defaultRowHeight="12.75"/>
  <cols>
    <col min="1" max="1" width="24.8515625" style="0" bestFit="1" customWidth="1"/>
    <col min="2" max="2" width="7.140625" style="0" bestFit="1" customWidth="1"/>
    <col min="3" max="3" width="9.421875" style="0" customWidth="1"/>
    <col min="4" max="4" width="11.7109375" style="0" customWidth="1"/>
    <col min="5" max="5" width="8.8515625" style="0" customWidth="1"/>
    <col min="6" max="6" width="12.421875" style="0" bestFit="1" customWidth="1"/>
    <col min="7" max="7" width="9.28125" style="0" bestFit="1" customWidth="1"/>
    <col min="8" max="8" width="9.28125" style="9" bestFit="1" customWidth="1"/>
    <col min="9" max="9" width="6.57421875" style="0" bestFit="1" customWidth="1"/>
    <col min="10" max="10" width="10.140625" style="0" bestFit="1" customWidth="1"/>
    <col min="11" max="11" width="10.00390625" style="13" bestFit="1" customWidth="1"/>
    <col min="12" max="12" width="10.00390625" style="0" bestFit="1" customWidth="1"/>
    <col min="13" max="13" width="10.140625" style="0" bestFit="1" customWidth="1"/>
    <col min="14" max="14" width="10.00390625" style="0" bestFit="1" customWidth="1"/>
    <col min="15" max="15" width="9.28125" style="0" bestFit="1" customWidth="1"/>
    <col min="16" max="16" width="10.00390625" style="0" bestFit="1" customWidth="1"/>
    <col min="17" max="17" width="9.28125" style="0" bestFit="1" customWidth="1"/>
    <col min="18" max="18" width="9.57421875" style="0" bestFit="1" customWidth="1"/>
  </cols>
  <sheetData>
    <row r="1" spans="1:19" ht="76.5">
      <c r="A1" s="1" t="s">
        <v>359</v>
      </c>
      <c r="B1" s="1" t="s">
        <v>368</v>
      </c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6" t="s">
        <v>360</v>
      </c>
      <c r="I1" s="4" t="s">
        <v>361</v>
      </c>
      <c r="J1" s="1" t="s">
        <v>362</v>
      </c>
      <c r="K1" s="11" t="s">
        <v>358</v>
      </c>
      <c r="L1" s="10" t="s">
        <v>5</v>
      </c>
      <c r="M1" s="2" t="s">
        <v>365</v>
      </c>
      <c r="N1" s="14" t="s">
        <v>357</v>
      </c>
      <c r="O1" s="4" t="s">
        <v>363</v>
      </c>
      <c r="P1" s="6" t="s">
        <v>364</v>
      </c>
      <c r="Q1" s="4" t="s">
        <v>366</v>
      </c>
      <c r="R1" s="1" t="s">
        <v>367</v>
      </c>
      <c r="S1" s="1" t="s">
        <v>369</v>
      </c>
    </row>
    <row r="2" spans="1:19" ht="12.75">
      <c r="A2" s="3" t="s">
        <v>6</v>
      </c>
      <c r="B2" s="18" t="str">
        <f aca="true" t="shared" si="0" ref="B2:B65">CONCATENATE(LEFT(A2,3),RIGHT(A2,1))</f>
        <v>ABIN</v>
      </c>
      <c r="C2" s="3">
        <v>16689</v>
      </c>
      <c r="D2" s="3">
        <v>459381000</v>
      </c>
      <c r="E2" s="3">
        <v>27526</v>
      </c>
      <c r="F2" s="3">
        <v>2225081800</v>
      </c>
      <c r="G2" s="3">
        <v>133326</v>
      </c>
      <c r="H2" s="7">
        <f aca="true" t="shared" si="1" ref="H2:H65">+(E2/E$292+G2/G$292)/2</f>
        <v>0.7880138170758622</v>
      </c>
      <c r="I2" s="5">
        <v>2156</v>
      </c>
      <c r="J2" s="3">
        <v>18226050.2985</v>
      </c>
      <c r="K2" s="12">
        <v>7205352</v>
      </c>
      <c r="L2" s="5">
        <v>1929765</v>
      </c>
      <c r="M2" s="3">
        <v>1663872</v>
      </c>
      <c r="N2" s="15">
        <v>9181782</v>
      </c>
      <c r="O2" s="5">
        <v>140957</v>
      </c>
      <c r="P2" s="15">
        <v>409783</v>
      </c>
      <c r="Q2" s="16">
        <f aca="true" t="shared" si="2" ref="Q2:Q65">+M2/C2</f>
        <v>99.6987237102283</v>
      </c>
      <c r="R2" s="17">
        <f aca="true" t="shared" si="3" ref="R2:R65">IF(K2=0,0,(O2+K2)/I2)</f>
        <v>3407.378942486085</v>
      </c>
      <c r="S2" s="19">
        <f>+K2/J2</f>
        <v>0.39533260810725396</v>
      </c>
    </row>
    <row r="3" spans="1:19" ht="12.75">
      <c r="A3" s="3" t="s">
        <v>7</v>
      </c>
      <c r="B3" s="18" t="str">
        <f t="shared" si="0"/>
        <v>ACTN</v>
      </c>
      <c r="C3" s="3">
        <v>20797</v>
      </c>
      <c r="D3" s="3">
        <v>1224285000</v>
      </c>
      <c r="E3" s="3">
        <v>58868</v>
      </c>
      <c r="F3" s="3">
        <v>4102027500</v>
      </c>
      <c r="G3" s="3">
        <v>197241</v>
      </c>
      <c r="H3" s="7">
        <f t="shared" si="1"/>
        <v>1.4183262042257623</v>
      </c>
      <c r="I3" s="5">
        <v>2424</v>
      </c>
      <c r="J3" s="3">
        <v>19649104.5401904</v>
      </c>
      <c r="K3" s="12">
        <v>5160527</v>
      </c>
      <c r="L3" s="5">
        <v>1343630</v>
      </c>
      <c r="M3" s="3">
        <v>1183155</v>
      </c>
      <c r="N3" s="15">
        <v>6518033</v>
      </c>
      <c r="O3" s="5">
        <v>100954</v>
      </c>
      <c r="P3" s="15">
        <v>221297</v>
      </c>
      <c r="Q3" s="16">
        <f t="shared" si="2"/>
        <v>56.89065730634226</v>
      </c>
      <c r="R3" s="17">
        <f t="shared" si="3"/>
        <v>2170.57797029703</v>
      </c>
      <c r="S3" s="19">
        <f aca="true" t="shared" si="4" ref="S3:S66">+K3/J3</f>
        <v>0.26263420755101724</v>
      </c>
    </row>
    <row r="4" spans="1:19" ht="12.75">
      <c r="A4" s="3" t="s">
        <v>8</v>
      </c>
      <c r="B4" s="18" t="str">
        <f t="shared" si="0"/>
        <v>ACUT</v>
      </c>
      <c r="C4" s="3">
        <v>10368</v>
      </c>
      <c r="D4" s="3">
        <v>267796000</v>
      </c>
      <c r="E4" s="3">
        <v>25829</v>
      </c>
      <c r="F4" s="3">
        <v>1336022300</v>
      </c>
      <c r="G4" s="3">
        <v>128860</v>
      </c>
      <c r="H4" s="7">
        <f t="shared" si="1"/>
        <v>0.750832441339885</v>
      </c>
      <c r="I4" s="5">
        <v>1230</v>
      </c>
      <c r="J4" s="3">
        <v>10323398.13018</v>
      </c>
      <c r="K4" s="12">
        <v>6007556</v>
      </c>
      <c r="L4" s="5">
        <v>1502632</v>
      </c>
      <c r="M4" s="3">
        <v>1282445</v>
      </c>
      <c r="N4" s="15">
        <v>7515388</v>
      </c>
      <c r="O4" s="5">
        <v>117525</v>
      </c>
      <c r="P4" s="15">
        <v>169244</v>
      </c>
      <c r="Q4" s="16">
        <f t="shared" si="2"/>
        <v>123.69261188271605</v>
      </c>
      <c r="R4" s="17">
        <f t="shared" si="3"/>
        <v>4979.740650406504</v>
      </c>
      <c r="S4" s="19">
        <f t="shared" si="4"/>
        <v>0.5819359017489769</v>
      </c>
    </row>
    <row r="5" spans="1:19" ht="12.75">
      <c r="A5" s="3" t="s">
        <v>10</v>
      </c>
      <c r="B5" s="18" t="str">
        <f t="shared" si="0"/>
        <v>AGAM</v>
      </c>
      <c r="C5" s="3">
        <v>28091</v>
      </c>
      <c r="D5" s="3">
        <v>713050000</v>
      </c>
      <c r="E5" s="3">
        <v>25384</v>
      </c>
      <c r="F5" s="3">
        <v>3123034200</v>
      </c>
      <c r="G5" s="3">
        <v>111176</v>
      </c>
      <c r="H5" s="7">
        <f t="shared" si="1"/>
        <v>0.6909307922294716</v>
      </c>
      <c r="I5" s="5">
        <v>4277</v>
      </c>
      <c r="J5" s="3">
        <v>37851740.41667999</v>
      </c>
      <c r="K5" s="12">
        <v>16620258</v>
      </c>
      <c r="L5" s="5">
        <v>3477759</v>
      </c>
      <c r="M5" s="3">
        <v>3116003</v>
      </c>
      <c r="N5" s="15">
        <v>20550444</v>
      </c>
      <c r="O5" s="5">
        <v>325139</v>
      </c>
      <c r="P5" s="15">
        <v>452675</v>
      </c>
      <c r="Q5" s="16">
        <f t="shared" si="2"/>
        <v>110.92531415755936</v>
      </c>
      <c r="R5" s="17">
        <f t="shared" si="3"/>
        <v>3961.9819967266776</v>
      </c>
      <c r="S5" s="19">
        <f t="shared" si="4"/>
        <v>0.4390883435488216</v>
      </c>
    </row>
    <row r="6" spans="1:19" ht="12.75">
      <c r="A6" s="3" t="s">
        <v>12</v>
      </c>
      <c r="B6" s="18" t="str">
        <f t="shared" si="0"/>
        <v>AMEY</v>
      </c>
      <c r="C6" s="3">
        <v>16584</v>
      </c>
      <c r="D6" s="3">
        <v>503017000</v>
      </c>
      <c r="E6" s="3">
        <v>30331</v>
      </c>
      <c r="F6" s="3">
        <v>2266894100</v>
      </c>
      <c r="G6" s="3">
        <v>136692</v>
      </c>
      <c r="H6" s="7">
        <f t="shared" si="1"/>
        <v>0.8372746810138672</v>
      </c>
      <c r="I6" s="5">
        <v>2443</v>
      </c>
      <c r="J6" s="3">
        <v>21216914.582820002</v>
      </c>
      <c r="K6" s="12">
        <v>8377810</v>
      </c>
      <c r="L6" s="5">
        <v>1980194</v>
      </c>
      <c r="M6" s="3">
        <v>1645476</v>
      </c>
      <c r="N6" s="15">
        <v>10975331</v>
      </c>
      <c r="O6" s="5">
        <v>163893</v>
      </c>
      <c r="P6" s="15">
        <v>2455321</v>
      </c>
      <c r="Q6" s="16">
        <f t="shared" si="2"/>
        <v>99.22069464544138</v>
      </c>
      <c r="R6" s="17">
        <f t="shared" si="3"/>
        <v>3496.3990994678675</v>
      </c>
      <c r="S6" s="19">
        <f t="shared" si="4"/>
        <v>0.3948646711706034</v>
      </c>
    </row>
    <row r="7" spans="1:19" ht="12.75">
      <c r="A7" s="3" t="s">
        <v>13</v>
      </c>
      <c r="B7" s="18" t="str">
        <f t="shared" si="0"/>
        <v>AMHT</v>
      </c>
      <c r="C7" s="3">
        <v>35565</v>
      </c>
      <c r="D7" s="3">
        <v>652989000</v>
      </c>
      <c r="E7" s="3">
        <v>18360</v>
      </c>
      <c r="F7" s="3">
        <v>2321406100</v>
      </c>
      <c r="G7" s="3">
        <v>65272</v>
      </c>
      <c r="H7" s="7">
        <f t="shared" si="1"/>
        <v>0.4537599097306807</v>
      </c>
      <c r="I7" s="5">
        <v>1356</v>
      </c>
      <c r="J7" s="3">
        <v>12104976.778860003</v>
      </c>
      <c r="K7" s="12">
        <v>5782594</v>
      </c>
      <c r="L7" s="5">
        <v>7538322</v>
      </c>
      <c r="M7" s="3">
        <v>7120842</v>
      </c>
      <c r="N7" s="15">
        <v>13606299</v>
      </c>
      <c r="O7" s="5">
        <v>113124</v>
      </c>
      <c r="P7" s="15">
        <v>2792740</v>
      </c>
      <c r="Q7" s="16">
        <f t="shared" si="2"/>
        <v>200.22049768030368</v>
      </c>
      <c r="R7" s="17">
        <f t="shared" si="3"/>
        <v>4347.874631268436</v>
      </c>
      <c r="S7" s="19">
        <f t="shared" si="4"/>
        <v>0.4777038490564193</v>
      </c>
    </row>
    <row r="8" spans="1:19" ht="12.75">
      <c r="A8" s="3" t="s">
        <v>14</v>
      </c>
      <c r="B8" s="18" t="str">
        <f t="shared" si="0"/>
        <v>ANDR</v>
      </c>
      <c r="C8" s="3">
        <v>33418</v>
      </c>
      <c r="D8" s="3">
        <v>2307998000</v>
      </c>
      <c r="E8" s="3">
        <v>69065</v>
      </c>
      <c r="F8" s="3">
        <v>7757246000</v>
      </c>
      <c r="G8" s="3">
        <v>232128</v>
      </c>
      <c r="H8" s="7">
        <f t="shared" si="1"/>
        <v>1.6661965732470831</v>
      </c>
      <c r="I8" s="5">
        <v>6054</v>
      </c>
      <c r="J8" s="3">
        <v>52465302.43510763</v>
      </c>
      <c r="K8" s="12">
        <v>6891063</v>
      </c>
      <c r="L8" s="5">
        <v>1887624</v>
      </c>
      <c r="M8" s="3">
        <v>1511358</v>
      </c>
      <c r="N8" s="15">
        <v>8819405</v>
      </c>
      <c r="O8" s="5">
        <v>134808</v>
      </c>
      <c r="P8" s="15">
        <v>2926555</v>
      </c>
      <c r="Q8" s="16">
        <f t="shared" si="2"/>
        <v>45.22586629959902</v>
      </c>
      <c r="R8" s="17">
        <f t="shared" si="3"/>
        <v>1160.5336967294352</v>
      </c>
      <c r="S8" s="19">
        <f t="shared" si="4"/>
        <v>0.13134514965435104</v>
      </c>
    </row>
    <row r="9" spans="1:19" ht="12.75">
      <c r="A9" s="3" t="s">
        <v>15</v>
      </c>
      <c r="B9" s="18" t="str">
        <f t="shared" si="0"/>
        <v>ARLN</v>
      </c>
      <c r="C9" s="3">
        <v>40993</v>
      </c>
      <c r="D9" s="3">
        <v>1882166000</v>
      </c>
      <c r="E9" s="3">
        <v>45914</v>
      </c>
      <c r="F9" s="3">
        <v>7558647700</v>
      </c>
      <c r="G9" s="3">
        <v>184389</v>
      </c>
      <c r="H9" s="7">
        <f t="shared" si="1"/>
        <v>1.199008940701159</v>
      </c>
      <c r="I9" s="5">
        <v>4602</v>
      </c>
      <c r="J9" s="3">
        <v>39642105.945616916</v>
      </c>
      <c r="K9" s="12">
        <v>6632057</v>
      </c>
      <c r="L9" s="5">
        <v>6896379</v>
      </c>
      <c r="M9" s="3">
        <v>6416909</v>
      </c>
      <c r="N9" s="15">
        <v>13576740</v>
      </c>
      <c r="O9" s="5">
        <v>129741</v>
      </c>
      <c r="P9" s="15">
        <v>2664789</v>
      </c>
      <c r="Q9" s="16">
        <f t="shared" si="2"/>
        <v>156.53670138804185</v>
      </c>
      <c r="R9" s="17">
        <f t="shared" si="3"/>
        <v>1469.3172533681009</v>
      </c>
      <c r="S9" s="19">
        <f t="shared" si="4"/>
        <v>0.16729830168705462</v>
      </c>
    </row>
    <row r="10" spans="1:19" ht="12.75">
      <c r="A10" s="3" t="s">
        <v>16</v>
      </c>
      <c r="B10" s="18" t="str">
        <f t="shared" si="0"/>
        <v>ASHM</v>
      </c>
      <c r="C10" s="3">
        <v>5974</v>
      </c>
      <c r="D10" s="3">
        <v>177117000</v>
      </c>
      <c r="E10" s="3">
        <v>29648</v>
      </c>
      <c r="F10" s="3">
        <v>734268800</v>
      </c>
      <c r="G10" s="3">
        <v>122911</v>
      </c>
      <c r="H10" s="7">
        <f t="shared" si="1"/>
        <v>0.7859146122854881</v>
      </c>
      <c r="I10" s="5">
        <v>1</v>
      </c>
      <c r="J10" s="3">
        <v>12035.81568</v>
      </c>
      <c r="K10" s="12">
        <v>6269</v>
      </c>
      <c r="L10" s="5">
        <v>780530</v>
      </c>
      <c r="M10" s="3">
        <v>672501</v>
      </c>
      <c r="N10" s="15">
        <v>786799</v>
      </c>
      <c r="O10" s="5">
        <v>0</v>
      </c>
      <c r="P10" s="15">
        <v>46848</v>
      </c>
      <c r="Q10" s="16">
        <f t="shared" si="2"/>
        <v>112.57130900569133</v>
      </c>
      <c r="R10" s="17">
        <f t="shared" si="3"/>
        <v>6269</v>
      </c>
      <c r="S10" s="19">
        <f t="shared" si="4"/>
        <v>0.5208620808656319</v>
      </c>
    </row>
    <row r="11" spans="1:19" ht="12.75">
      <c r="A11" s="3" t="s">
        <v>17</v>
      </c>
      <c r="B11" s="18" t="str">
        <f t="shared" si="0"/>
        <v>ASHY</v>
      </c>
      <c r="C11" s="3">
        <v>2927</v>
      </c>
      <c r="D11" s="3">
        <v>84289000</v>
      </c>
      <c r="E11" s="3">
        <v>28797</v>
      </c>
      <c r="F11" s="3">
        <v>378287300</v>
      </c>
      <c r="G11" s="3">
        <v>129241</v>
      </c>
      <c r="H11" s="7">
        <f t="shared" si="1"/>
        <v>0.793296008674665</v>
      </c>
      <c r="I11" s="5">
        <v>3</v>
      </c>
      <c r="J11" s="3">
        <v>36107.44704</v>
      </c>
      <c r="K11" s="12">
        <v>18505</v>
      </c>
      <c r="L11" s="5">
        <v>492502</v>
      </c>
      <c r="M11" s="3">
        <v>370356</v>
      </c>
      <c r="N11" s="15">
        <v>511007</v>
      </c>
      <c r="O11" s="5">
        <v>0</v>
      </c>
      <c r="P11" s="15">
        <v>22989</v>
      </c>
      <c r="Q11" s="16">
        <f t="shared" si="2"/>
        <v>126.53091902972326</v>
      </c>
      <c r="R11" s="17">
        <f t="shared" si="3"/>
        <v>6168.333333333333</v>
      </c>
      <c r="S11" s="19">
        <f t="shared" si="4"/>
        <v>0.5124981552835922</v>
      </c>
    </row>
    <row r="12" spans="1:19" ht="12.75">
      <c r="A12" s="3" t="s">
        <v>18</v>
      </c>
      <c r="B12" s="18" t="str">
        <f t="shared" si="0"/>
        <v>ASHD</v>
      </c>
      <c r="C12" s="3">
        <v>1822</v>
      </c>
      <c r="D12" s="3">
        <v>40779000</v>
      </c>
      <c r="E12" s="3">
        <v>22381</v>
      </c>
      <c r="F12" s="3">
        <v>253050400</v>
      </c>
      <c r="G12" s="3">
        <v>138886</v>
      </c>
      <c r="H12" s="7">
        <f t="shared" si="1"/>
        <v>0.7332959205782377</v>
      </c>
      <c r="I12" s="5">
        <v>17</v>
      </c>
      <c r="J12" s="3">
        <v>227707.1532</v>
      </c>
      <c r="K12" s="12">
        <v>93413</v>
      </c>
      <c r="L12" s="5">
        <v>169165</v>
      </c>
      <c r="M12" s="3">
        <v>157026</v>
      </c>
      <c r="N12" s="15">
        <v>262578</v>
      </c>
      <c r="O12" s="5">
        <v>0</v>
      </c>
      <c r="P12" s="15">
        <v>2684</v>
      </c>
      <c r="Q12" s="16">
        <f t="shared" si="2"/>
        <v>86.18331503841932</v>
      </c>
      <c r="R12" s="17">
        <f t="shared" si="3"/>
        <v>5494.882352941177</v>
      </c>
      <c r="S12" s="19">
        <f t="shared" si="4"/>
        <v>0.4102330501578639</v>
      </c>
    </row>
    <row r="13" spans="1:19" ht="12.75">
      <c r="A13" s="3" t="s">
        <v>19</v>
      </c>
      <c r="B13" s="18" t="str">
        <f t="shared" si="0"/>
        <v>ASHD</v>
      </c>
      <c r="C13" s="3">
        <v>15807</v>
      </c>
      <c r="D13" s="3">
        <v>681086000</v>
      </c>
      <c r="E13" s="3">
        <v>43088</v>
      </c>
      <c r="F13" s="3">
        <v>2651900700</v>
      </c>
      <c r="G13" s="3">
        <v>167767</v>
      </c>
      <c r="H13" s="7">
        <f t="shared" si="1"/>
        <v>1.109195722439405</v>
      </c>
      <c r="I13" s="5">
        <v>2509</v>
      </c>
      <c r="J13" s="3">
        <v>21499028.046113763</v>
      </c>
      <c r="K13" s="12">
        <v>4502104</v>
      </c>
      <c r="L13" s="5">
        <v>1295836</v>
      </c>
      <c r="M13" s="3">
        <v>1143808</v>
      </c>
      <c r="N13" s="15">
        <v>6206958</v>
      </c>
      <c r="O13" s="5">
        <v>88074</v>
      </c>
      <c r="P13" s="15">
        <v>970392</v>
      </c>
      <c r="Q13" s="16">
        <f t="shared" si="2"/>
        <v>72.36085278674005</v>
      </c>
      <c r="R13" s="17">
        <f t="shared" si="3"/>
        <v>1829.4850538062974</v>
      </c>
      <c r="S13" s="19">
        <f t="shared" si="4"/>
        <v>0.20940965286167043</v>
      </c>
    </row>
    <row r="14" spans="1:19" ht="12.75">
      <c r="A14" s="3" t="s">
        <v>21</v>
      </c>
      <c r="B14" s="18" t="str">
        <f t="shared" si="0"/>
        <v>ATTO</v>
      </c>
      <c r="C14" s="3">
        <v>42833</v>
      </c>
      <c r="D14" s="3">
        <v>1136690000</v>
      </c>
      <c r="E14" s="3">
        <v>26538</v>
      </c>
      <c r="F14" s="3">
        <v>4972426100</v>
      </c>
      <c r="G14" s="3">
        <v>116089</v>
      </c>
      <c r="H14" s="7">
        <f t="shared" si="1"/>
        <v>0.7219126901233038</v>
      </c>
      <c r="I14" s="5">
        <v>6110</v>
      </c>
      <c r="J14" s="3">
        <v>57958272.46962</v>
      </c>
      <c r="K14" s="12">
        <v>28610552</v>
      </c>
      <c r="L14" s="5">
        <v>5460416</v>
      </c>
      <c r="M14" s="3">
        <v>4825303</v>
      </c>
      <c r="N14" s="15">
        <v>34775677</v>
      </c>
      <c r="O14" s="5">
        <v>559702</v>
      </c>
      <c r="P14" s="15">
        <v>3743318</v>
      </c>
      <c r="Q14" s="16">
        <f t="shared" si="2"/>
        <v>112.65386501062265</v>
      </c>
      <c r="R14" s="17">
        <f t="shared" si="3"/>
        <v>4774.18232405892</v>
      </c>
      <c r="S14" s="19">
        <f t="shared" si="4"/>
        <v>0.49364052413737486</v>
      </c>
    </row>
    <row r="15" spans="1:19" ht="12.75">
      <c r="A15" s="3" t="s">
        <v>22</v>
      </c>
      <c r="B15" s="18" t="str">
        <f t="shared" si="0"/>
        <v>AUBN</v>
      </c>
      <c r="C15" s="3">
        <v>16222</v>
      </c>
      <c r="D15" s="3">
        <v>462081000</v>
      </c>
      <c r="E15" s="3">
        <v>28485</v>
      </c>
      <c r="F15" s="3">
        <v>2276891900</v>
      </c>
      <c r="G15" s="3">
        <v>140358</v>
      </c>
      <c r="H15" s="7">
        <f t="shared" si="1"/>
        <v>0.8227175114692735</v>
      </c>
      <c r="I15" s="5">
        <v>2394</v>
      </c>
      <c r="J15" s="3">
        <v>20652528.680219997</v>
      </c>
      <c r="K15" s="12">
        <v>6460963</v>
      </c>
      <c r="L15" s="5">
        <v>1585132</v>
      </c>
      <c r="M15" s="3">
        <v>1448540</v>
      </c>
      <c r="N15" s="15">
        <v>8257714</v>
      </c>
      <c r="O15" s="5">
        <v>126394</v>
      </c>
      <c r="P15" s="15">
        <v>737413</v>
      </c>
      <c r="Q15" s="16">
        <f t="shared" si="2"/>
        <v>89.29478486006657</v>
      </c>
      <c r="R15" s="17">
        <f t="shared" si="3"/>
        <v>2751.6111111111113</v>
      </c>
      <c r="S15" s="19">
        <f t="shared" si="4"/>
        <v>0.3128412554239908</v>
      </c>
    </row>
    <row r="16" spans="1:19" ht="12.75">
      <c r="A16" s="3" t="s">
        <v>23</v>
      </c>
      <c r="B16" s="18" t="str">
        <f t="shared" si="0"/>
        <v>AVON</v>
      </c>
      <c r="C16" s="3">
        <v>4300</v>
      </c>
      <c r="D16" s="3">
        <v>117395000</v>
      </c>
      <c r="E16" s="3">
        <v>27301</v>
      </c>
      <c r="F16" s="3">
        <v>968653500</v>
      </c>
      <c r="G16" s="3">
        <v>225268</v>
      </c>
      <c r="H16" s="7">
        <f t="shared" si="1"/>
        <v>1.0641215232408556</v>
      </c>
      <c r="I16" s="5">
        <v>549</v>
      </c>
      <c r="J16" s="3">
        <v>5003299.86234</v>
      </c>
      <c r="K16" s="12">
        <v>812346</v>
      </c>
      <c r="L16" s="5">
        <v>642307</v>
      </c>
      <c r="M16" s="3">
        <v>586234</v>
      </c>
      <c r="N16" s="15">
        <v>2414143</v>
      </c>
      <c r="O16" s="5">
        <v>15892</v>
      </c>
      <c r="P16" s="15">
        <v>127177</v>
      </c>
      <c r="Q16" s="16">
        <f t="shared" si="2"/>
        <v>136.33348837209303</v>
      </c>
      <c r="R16" s="17">
        <f t="shared" si="3"/>
        <v>1508.6302367941712</v>
      </c>
      <c r="S16" s="19">
        <f t="shared" si="4"/>
        <v>0.16236204552010855</v>
      </c>
    </row>
    <row r="17" spans="1:19" ht="12.75">
      <c r="A17" s="3" t="s">
        <v>24</v>
      </c>
      <c r="B17" s="18" t="str">
        <f t="shared" si="0"/>
        <v>AYER</v>
      </c>
      <c r="C17" s="3">
        <v>7399</v>
      </c>
      <c r="D17" s="3">
        <v>191246000</v>
      </c>
      <c r="E17" s="3">
        <v>25848</v>
      </c>
      <c r="F17" s="3">
        <v>1085310400</v>
      </c>
      <c r="G17" s="3">
        <v>146683</v>
      </c>
      <c r="H17" s="7">
        <f t="shared" si="1"/>
        <v>0.8052274982364793</v>
      </c>
      <c r="I17" s="5">
        <v>1066</v>
      </c>
      <c r="J17" s="3">
        <v>10181599.637533378</v>
      </c>
      <c r="K17" s="12">
        <v>3924620</v>
      </c>
      <c r="L17" s="5">
        <v>771180</v>
      </c>
      <c r="M17" s="3">
        <v>640306</v>
      </c>
      <c r="N17" s="15">
        <v>5783879</v>
      </c>
      <c r="O17" s="5">
        <v>76777</v>
      </c>
      <c r="P17" s="15">
        <v>790280</v>
      </c>
      <c r="Q17" s="16">
        <f t="shared" si="2"/>
        <v>86.53953236923908</v>
      </c>
      <c r="R17" s="17">
        <f t="shared" si="3"/>
        <v>3753.655722326454</v>
      </c>
      <c r="S17" s="19">
        <f t="shared" si="4"/>
        <v>0.38546202362272314</v>
      </c>
    </row>
    <row r="18" spans="1:19" ht="12.75">
      <c r="A18" s="3" t="s">
        <v>25</v>
      </c>
      <c r="B18" s="18" t="str">
        <f t="shared" si="0"/>
        <v>BARE</v>
      </c>
      <c r="C18" s="3">
        <v>46184</v>
      </c>
      <c r="D18" s="3">
        <v>1462886000</v>
      </c>
      <c r="E18" s="3">
        <v>31675</v>
      </c>
      <c r="F18" s="3">
        <v>16142285200</v>
      </c>
      <c r="G18" s="3">
        <v>349521</v>
      </c>
      <c r="H18" s="7">
        <f t="shared" si="1"/>
        <v>1.5023671575211384</v>
      </c>
      <c r="I18" s="5">
        <v>5492</v>
      </c>
      <c r="J18" s="3">
        <v>49664767.72602</v>
      </c>
      <c r="K18" s="12">
        <v>7146363</v>
      </c>
      <c r="L18" s="5">
        <v>2525292</v>
      </c>
      <c r="M18" s="3">
        <v>1779132</v>
      </c>
      <c r="N18" s="15">
        <v>10303794</v>
      </c>
      <c r="O18" s="5">
        <v>139803</v>
      </c>
      <c r="P18" s="15">
        <v>5843024</v>
      </c>
      <c r="Q18" s="16">
        <f t="shared" si="2"/>
        <v>38.52269184133033</v>
      </c>
      <c r="R18" s="17">
        <f t="shared" si="3"/>
        <v>1326.6871813546977</v>
      </c>
      <c r="S18" s="19">
        <f t="shared" si="4"/>
        <v>0.14389200488006973</v>
      </c>
    </row>
    <row r="19" spans="1:19" ht="12.75">
      <c r="A19" s="3" t="s">
        <v>27</v>
      </c>
      <c r="B19" s="18" t="str">
        <f t="shared" si="0"/>
        <v>BECT</v>
      </c>
      <c r="C19" s="3">
        <v>1801</v>
      </c>
      <c r="D19" s="3">
        <v>37439000</v>
      </c>
      <c r="E19" s="3">
        <v>20788</v>
      </c>
      <c r="F19" s="3">
        <v>550721900</v>
      </c>
      <c r="G19" s="3">
        <v>305787</v>
      </c>
      <c r="H19" s="7">
        <f t="shared" si="1"/>
        <v>1.2180244598984862</v>
      </c>
      <c r="I19" s="5">
        <v>11</v>
      </c>
      <c r="J19" s="3">
        <v>155492.25912</v>
      </c>
      <c r="K19" s="12">
        <v>76563</v>
      </c>
      <c r="L19" s="5">
        <v>164932</v>
      </c>
      <c r="M19" s="3">
        <v>76812</v>
      </c>
      <c r="N19" s="15">
        <v>241495</v>
      </c>
      <c r="O19" s="5">
        <v>0</v>
      </c>
      <c r="P19" s="15">
        <v>24430</v>
      </c>
      <c r="Q19" s="16">
        <f t="shared" si="2"/>
        <v>42.64963908939478</v>
      </c>
      <c r="R19" s="17">
        <f t="shared" si="3"/>
        <v>6960.272727272727</v>
      </c>
      <c r="S19" s="19">
        <f t="shared" si="4"/>
        <v>0.49239107099803003</v>
      </c>
    </row>
    <row r="20" spans="1:19" ht="12.75">
      <c r="A20" s="3" t="s">
        <v>28</v>
      </c>
      <c r="B20" s="18" t="str">
        <f t="shared" si="0"/>
        <v>BEDD</v>
      </c>
      <c r="C20" s="3">
        <v>13545</v>
      </c>
      <c r="D20" s="3">
        <v>723113000</v>
      </c>
      <c r="E20" s="3">
        <v>53386</v>
      </c>
      <c r="F20" s="3">
        <v>3141130500</v>
      </c>
      <c r="G20" s="3">
        <v>231903</v>
      </c>
      <c r="H20" s="7">
        <f t="shared" si="1"/>
        <v>1.4473045218337113</v>
      </c>
      <c r="I20" s="5">
        <v>2507</v>
      </c>
      <c r="J20" s="3">
        <v>22281982.14492336</v>
      </c>
      <c r="K20" s="12">
        <v>2791448</v>
      </c>
      <c r="L20" s="5">
        <v>1726955</v>
      </c>
      <c r="M20" s="3">
        <v>970936</v>
      </c>
      <c r="N20" s="15">
        <v>4528928</v>
      </c>
      <c r="O20" s="5">
        <v>54608</v>
      </c>
      <c r="P20" s="15">
        <v>308940</v>
      </c>
      <c r="Q20" s="16">
        <f t="shared" si="2"/>
        <v>71.68224437061646</v>
      </c>
      <c r="R20" s="17">
        <f t="shared" si="3"/>
        <v>1135.243717590746</v>
      </c>
      <c r="S20" s="19">
        <f t="shared" si="4"/>
        <v>0.1252782621332453</v>
      </c>
    </row>
    <row r="21" spans="1:19" ht="12.75">
      <c r="A21" s="3" t="s">
        <v>29</v>
      </c>
      <c r="B21" s="18" t="str">
        <f t="shared" si="0"/>
        <v>BELN</v>
      </c>
      <c r="C21" s="3">
        <v>14233</v>
      </c>
      <c r="D21" s="3">
        <v>411805000</v>
      </c>
      <c r="E21" s="3">
        <v>28933</v>
      </c>
      <c r="F21" s="3">
        <v>1528725200</v>
      </c>
      <c r="G21" s="3">
        <v>107407</v>
      </c>
      <c r="H21" s="7">
        <f t="shared" si="1"/>
        <v>0.7288762297275353</v>
      </c>
      <c r="I21" s="5">
        <v>2683</v>
      </c>
      <c r="J21" s="3">
        <v>22816367.78298</v>
      </c>
      <c r="K21" s="12">
        <v>12981543</v>
      </c>
      <c r="L21" s="5">
        <v>1795935</v>
      </c>
      <c r="M21" s="3">
        <v>1439150</v>
      </c>
      <c r="N21" s="15">
        <v>15012596</v>
      </c>
      <c r="O21" s="5">
        <v>253955</v>
      </c>
      <c r="P21" s="15">
        <v>675268</v>
      </c>
      <c r="Q21" s="16">
        <f t="shared" si="2"/>
        <v>101.11360921801447</v>
      </c>
      <c r="R21" s="17">
        <f t="shared" si="3"/>
        <v>4933.096533730898</v>
      </c>
      <c r="S21" s="19">
        <f t="shared" si="4"/>
        <v>0.5689574748914968</v>
      </c>
    </row>
    <row r="22" spans="1:19" ht="12.75">
      <c r="A22" s="3" t="s">
        <v>30</v>
      </c>
      <c r="B22" s="18" t="str">
        <f t="shared" si="0"/>
        <v>BELM</v>
      </c>
      <c r="C22" s="3">
        <v>15900</v>
      </c>
      <c r="D22" s="3">
        <v>491933000</v>
      </c>
      <c r="E22" s="3">
        <v>30939</v>
      </c>
      <c r="F22" s="3">
        <v>2594856000</v>
      </c>
      <c r="G22" s="3">
        <v>163198</v>
      </c>
      <c r="H22" s="7">
        <f t="shared" si="1"/>
        <v>0.926238335343732</v>
      </c>
      <c r="I22" s="5">
        <v>2546</v>
      </c>
      <c r="J22" s="3">
        <v>21918230.382779997</v>
      </c>
      <c r="K22" s="12">
        <v>7985431</v>
      </c>
      <c r="L22" s="5">
        <v>1541984</v>
      </c>
      <c r="M22" s="3">
        <v>1435208</v>
      </c>
      <c r="N22" s="15">
        <v>9739569</v>
      </c>
      <c r="O22" s="5">
        <v>156217</v>
      </c>
      <c r="P22" s="15">
        <v>898529</v>
      </c>
      <c r="Q22" s="16">
        <f t="shared" si="2"/>
        <v>90.26465408805032</v>
      </c>
      <c r="R22" s="17">
        <f t="shared" si="3"/>
        <v>3197.8193244304794</v>
      </c>
      <c r="S22" s="19">
        <f t="shared" si="4"/>
        <v>0.3643282719700644</v>
      </c>
    </row>
    <row r="23" spans="1:19" ht="12.75">
      <c r="A23" s="3" t="s">
        <v>31</v>
      </c>
      <c r="B23" s="18" t="str">
        <f t="shared" si="0"/>
        <v>BELT</v>
      </c>
      <c r="C23" s="3">
        <v>23291</v>
      </c>
      <c r="D23" s="3">
        <v>1766356000</v>
      </c>
      <c r="E23" s="3">
        <v>75839</v>
      </c>
      <c r="F23" s="3">
        <v>5732763400</v>
      </c>
      <c r="G23" s="3">
        <v>246136</v>
      </c>
      <c r="H23" s="7">
        <f t="shared" si="1"/>
        <v>1.803016091363829</v>
      </c>
      <c r="I23" s="5">
        <v>3849</v>
      </c>
      <c r="J23" s="3">
        <v>32919934.323621243</v>
      </c>
      <c r="K23" s="12">
        <v>5541573</v>
      </c>
      <c r="L23" s="5">
        <v>2024875</v>
      </c>
      <c r="M23" s="3">
        <v>1909790</v>
      </c>
      <c r="N23" s="15">
        <v>7589679</v>
      </c>
      <c r="O23" s="5">
        <v>108409</v>
      </c>
      <c r="P23" s="15">
        <v>1493489</v>
      </c>
      <c r="Q23" s="16">
        <f t="shared" si="2"/>
        <v>81.99690867717143</v>
      </c>
      <c r="R23" s="17">
        <f t="shared" si="3"/>
        <v>1467.9090672902053</v>
      </c>
      <c r="S23" s="19">
        <f t="shared" si="4"/>
        <v>0.16833487410768377</v>
      </c>
    </row>
    <row r="24" spans="1:19" ht="12.75">
      <c r="A24" s="3" t="s">
        <v>32</v>
      </c>
      <c r="B24" s="18" t="str">
        <f t="shared" si="0"/>
        <v>BERY</v>
      </c>
      <c r="C24" s="3">
        <v>6462</v>
      </c>
      <c r="D24" s="3">
        <v>189262000</v>
      </c>
      <c r="E24" s="3">
        <v>29288</v>
      </c>
      <c r="F24" s="3">
        <v>928708900</v>
      </c>
      <c r="G24" s="3">
        <v>143718</v>
      </c>
      <c r="H24" s="7">
        <f t="shared" si="1"/>
        <v>0.8440978007872004</v>
      </c>
      <c r="I24" s="5">
        <v>1045</v>
      </c>
      <c r="J24" s="3">
        <v>8665044.459479999</v>
      </c>
      <c r="K24" s="12">
        <v>5109411</v>
      </c>
      <c r="L24" s="5">
        <v>595615</v>
      </c>
      <c r="M24" s="3">
        <v>514636</v>
      </c>
      <c r="N24" s="15">
        <v>5820988</v>
      </c>
      <c r="O24" s="5">
        <v>99954</v>
      </c>
      <c r="P24" s="15">
        <v>238138</v>
      </c>
      <c r="Q24" s="16">
        <f t="shared" si="2"/>
        <v>79.64035902197462</v>
      </c>
      <c r="R24" s="17">
        <f t="shared" si="3"/>
        <v>4985.0382775119615</v>
      </c>
      <c r="S24" s="19">
        <f t="shared" si="4"/>
        <v>0.5896577938974156</v>
      </c>
    </row>
    <row r="25" spans="1:19" ht="12.75">
      <c r="A25" s="3" t="s">
        <v>33</v>
      </c>
      <c r="B25" s="18" t="str">
        <f t="shared" si="0"/>
        <v>BERN</v>
      </c>
      <c r="C25" s="3">
        <v>2853</v>
      </c>
      <c r="D25" s="3">
        <v>110019000</v>
      </c>
      <c r="E25" s="3">
        <v>38563</v>
      </c>
      <c r="F25" s="3">
        <v>644284100</v>
      </c>
      <c r="G25" s="3">
        <v>225827</v>
      </c>
      <c r="H25" s="7">
        <f t="shared" si="1"/>
        <v>1.222555441858682</v>
      </c>
      <c r="I25" s="5">
        <v>190</v>
      </c>
      <c r="J25" s="3">
        <v>1521295.9949798398</v>
      </c>
      <c r="K25" s="12">
        <v>497433</v>
      </c>
      <c r="L25" s="5">
        <v>193270</v>
      </c>
      <c r="M25" s="3">
        <v>170528</v>
      </c>
      <c r="N25" s="15">
        <v>784484</v>
      </c>
      <c r="O25" s="5">
        <v>9731</v>
      </c>
      <c r="P25" s="15">
        <v>94515</v>
      </c>
      <c r="Q25" s="16">
        <f t="shared" si="2"/>
        <v>59.771468629512796</v>
      </c>
      <c r="R25" s="17">
        <f t="shared" si="3"/>
        <v>2669.2842105263157</v>
      </c>
      <c r="S25" s="19">
        <f t="shared" si="4"/>
        <v>0.32697976044207755</v>
      </c>
    </row>
    <row r="26" spans="1:19" ht="12.75">
      <c r="A26" s="3" t="s">
        <v>34</v>
      </c>
      <c r="B26" s="18" t="str">
        <f t="shared" si="0"/>
        <v>BERN</v>
      </c>
      <c r="C26" s="3">
        <v>2230</v>
      </c>
      <c r="D26" s="3">
        <v>55337000</v>
      </c>
      <c r="E26" s="3">
        <v>24815</v>
      </c>
      <c r="F26" s="3">
        <v>232710600</v>
      </c>
      <c r="G26" s="3">
        <v>104355</v>
      </c>
      <c r="H26" s="7">
        <f t="shared" si="1"/>
        <v>0.6622956615074439</v>
      </c>
      <c r="I26" s="5">
        <v>2</v>
      </c>
      <c r="J26" s="3">
        <v>24071.63136</v>
      </c>
      <c r="K26" s="12">
        <v>11308</v>
      </c>
      <c r="L26" s="5">
        <v>278340</v>
      </c>
      <c r="M26" s="3">
        <v>246005</v>
      </c>
      <c r="N26" s="15">
        <v>289648</v>
      </c>
      <c r="O26" s="5">
        <v>0</v>
      </c>
      <c r="P26" s="15">
        <v>15903</v>
      </c>
      <c r="Q26" s="16">
        <f t="shared" si="2"/>
        <v>110.31614349775785</v>
      </c>
      <c r="R26" s="17">
        <f t="shared" si="3"/>
        <v>5654</v>
      </c>
      <c r="S26" s="19">
        <f t="shared" si="4"/>
        <v>0.46976458848528996</v>
      </c>
    </row>
    <row r="27" spans="1:19" ht="12.75">
      <c r="A27" s="3" t="s">
        <v>35</v>
      </c>
      <c r="B27" s="18" t="str">
        <f t="shared" si="0"/>
        <v>BEVY</v>
      </c>
      <c r="C27" s="3">
        <v>39343</v>
      </c>
      <c r="D27" s="3">
        <v>1512276000</v>
      </c>
      <c r="E27" s="3">
        <v>38438</v>
      </c>
      <c r="F27" s="3">
        <v>6375913600</v>
      </c>
      <c r="G27" s="3">
        <v>162060</v>
      </c>
      <c r="H27" s="7">
        <f t="shared" si="1"/>
        <v>1.027147613156389</v>
      </c>
      <c r="I27" s="5">
        <v>4232</v>
      </c>
      <c r="J27" s="3">
        <v>38562013.26027096</v>
      </c>
      <c r="K27" s="12">
        <v>6694328</v>
      </c>
      <c r="L27" s="5">
        <v>5347901</v>
      </c>
      <c r="M27" s="3">
        <v>4939380</v>
      </c>
      <c r="N27" s="15">
        <v>12504579</v>
      </c>
      <c r="O27" s="5">
        <v>130960</v>
      </c>
      <c r="P27" s="15">
        <v>1745338</v>
      </c>
      <c r="Q27" s="16">
        <f t="shared" si="2"/>
        <v>125.54660295351142</v>
      </c>
      <c r="R27" s="17">
        <f t="shared" si="3"/>
        <v>1612.780718336484</v>
      </c>
      <c r="S27" s="19">
        <f t="shared" si="4"/>
        <v>0.17359902748897507</v>
      </c>
    </row>
    <row r="28" spans="1:19" ht="12.75">
      <c r="A28" s="3" t="s">
        <v>36</v>
      </c>
      <c r="B28" s="18" t="str">
        <f t="shared" si="0"/>
        <v>BILA</v>
      </c>
      <c r="C28" s="3">
        <v>41844</v>
      </c>
      <c r="D28" s="3">
        <v>1208833000</v>
      </c>
      <c r="E28" s="3">
        <v>28889</v>
      </c>
      <c r="F28" s="3">
        <v>6091910100</v>
      </c>
      <c r="G28" s="3">
        <v>145586</v>
      </c>
      <c r="H28" s="7">
        <f t="shared" si="1"/>
        <v>0.8442181588427354</v>
      </c>
      <c r="I28" s="5">
        <v>5936</v>
      </c>
      <c r="J28" s="3">
        <v>48993356.29263731</v>
      </c>
      <c r="K28" s="12">
        <v>17282794</v>
      </c>
      <c r="L28" s="5">
        <v>5567679</v>
      </c>
      <c r="M28" s="3">
        <v>4925266</v>
      </c>
      <c r="N28" s="15">
        <v>23732289</v>
      </c>
      <c r="O28" s="5">
        <v>338100</v>
      </c>
      <c r="P28" s="15">
        <v>5627343</v>
      </c>
      <c r="Q28" s="16">
        <f t="shared" si="2"/>
        <v>117.7054296912341</v>
      </c>
      <c r="R28" s="17">
        <f t="shared" si="3"/>
        <v>2968.479447439353</v>
      </c>
      <c r="S28" s="19">
        <f t="shared" si="4"/>
        <v>0.3527579106189393</v>
      </c>
    </row>
    <row r="29" spans="1:19" ht="12.75">
      <c r="A29" s="3" t="s">
        <v>37</v>
      </c>
      <c r="B29" s="18" t="str">
        <f t="shared" si="0"/>
        <v>BLAE</v>
      </c>
      <c r="C29" s="3">
        <v>9021</v>
      </c>
      <c r="D29" s="3">
        <v>216312000</v>
      </c>
      <c r="E29" s="3">
        <v>23979</v>
      </c>
      <c r="F29" s="3">
        <v>1149804000</v>
      </c>
      <c r="G29" s="3">
        <v>127459</v>
      </c>
      <c r="H29" s="7">
        <f t="shared" si="1"/>
        <v>0.7208305045700296</v>
      </c>
      <c r="I29" s="5">
        <v>7</v>
      </c>
      <c r="J29" s="3">
        <v>84250.70976</v>
      </c>
      <c r="K29" s="12">
        <v>84250.70976</v>
      </c>
      <c r="L29" s="5">
        <v>1242834</v>
      </c>
      <c r="M29" s="3">
        <v>1157715</v>
      </c>
      <c r="N29" s="15">
        <v>1327085</v>
      </c>
      <c r="O29" s="5">
        <v>0</v>
      </c>
      <c r="P29" s="15">
        <v>38303</v>
      </c>
      <c r="Q29" s="16">
        <f t="shared" si="2"/>
        <v>128.33555038244097</v>
      </c>
      <c r="R29" s="17">
        <f t="shared" si="3"/>
        <v>12035.81568</v>
      </c>
      <c r="S29" s="19">
        <f t="shared" si="4"/>
        <v>1</v>
      </c>
    </row>
    <row r="30" spans="1:19" ht="12.75">
      <c r="A30" s="3" t="s">
        <v>38</v>
      </c>
      <c r="B30" s="18" t="str">
        <f t="shared" si="0"/>
        <v>BLAD</v>
      </c>
      <c r="C30" s="3">
        <v>1270</v>
      </c>
      <c r="D30" s="3">
        <v>33110000</v>
      </c>
      <c r="E30" s="3">
        <v>26071</v>
      </c>
      <c r="F30" s="3">
        <v>172005600</v>
      </c>
      <c r="G30" s="3">
        <v>135437</v>
      </c>
      <c r="H30" s="7">
        <f t="shared" si="1"/>
        <v>0.7741755706550484</v>
      </c>
      <c r="I30" s="5">
        <v>7</v>
      </c>
      <c r="J30" s="3">
        <v>84250.70976</v>
      </c>
      <c r="K30" s="12">
        <v>42726</v>
      </c>
      <c r="L30" s="5">
        <v>131110</v>
      </c>
      <c r="M30" s="3">
        <v>107398</v>
      </c>
      <c r="N30" s="15">
        <v>173836</v>
      </c>
      <c r="O30" s="5">
        <v>0</v>
      </c>
      <c r="P30" s="15">
        <v>11169</v>
      </c>
      <c r="Q30" s="16">
        <f t="shared" si="2"/>
        <v>84.56535433070866</v>
      </c>
      <c r="R30" s="17">
        <f t="shared" si="3"/>
        <v>6103.714285714285</v>
      </c>
      <c r="S30" s="19">
        <f t="shared" si="4"/>
        <v>0.5071292588716585</v>
      </c>
    </row>
    <row r="31" spans="1:19" ht="12.75">
      <c r="A31" s="3" t="s">
        <v>40</v>
      </c>
      <c r="B31" s="18" t="str">
        <f t="shared" si="0"/>
        <v>BOSN</v>
      </c>
      <c r="C31" s="3">
        <v>620535</v>
      </c>
      <c r="D31" s="3">
        <v>22409779000</v>
      </c>
      <c r="E31" s="3">
        <v>36114</v>
      </c>
      <c r="F31" s="3">
        <v>105876525800</v>
      </c>
      <c r="G31" s="3">
        <v>170621</v>
      </c>
      <c r="H31" s="7">
        <f t="shared" si="1"/>
        <v>1.0208047071325004</v>
      </c>
      <c r="I31" s="5">
        <v>60248</v>
      </c>
      <c r="J31" s="3">
        <v>680748415.4437578</v>
      </c>
      <c r="K31" s="12">
        <v>204317586</v>
      </c>
      <c r="L31" s="5">
        <v>168993873</v>
      </c>
      <c r="M31" s="3">
        <v>160247301</v>
      </c>
      <c r="N31" s="15">
        <v>387347295</v>
      </c>
      <c r="O31" s="5">
        <v>3997021</v>
      </c>
      <c r="P31" s="15">
        <v>153032808</v>
      </c>
      <c r="Q31" s="16">
        <f t="shared" si="2"/>
        <v>258.2405521042326</v>
      </c>
      <c r="R31" s="17">
        <f t="shared" si="3"/>
        <v>3457.618626344443</v>
      </c>
      <c r="S31" s="19">
        <f t="shared" si="4"/>
        <v>0.3001367044928221</v>
      </c>
    </row>
    <row r="32" spans="1:19" ht="12.75">
      <c r="A32" s="3" t="s">
        <v>41</v>
      </c>
      <c r="B32" s="18" t="str">
        <f t="shared" si="0"/>
        <v>BOUE</v>
      </c>
      <c r="C32" s="3">
        <v>19392</v>
      </c>
      <c r="D32" s="3">
        <v>583291000</v>
      </c>
      <c r="E32" s="3">
        <v>30079</v>
      </c>
      <c r="F32" s="3">
        <v>5016456300</v>
      </c>
      <c r="G32" s="3">
        <v>258687</v>
      </c>
      <c r="H32" s="7">
        <f t="shared" si="1"/>
        <v>1.2042812546894937</v>
      </c>
      <c r="I32" s="5">
        <v>2307</v>
      </c>
      <c r="J32" s="3">
        <v>19969976.50464</v>
      </c>
      <c r="K32" s="12">
        <v>4659046</v>
      </c>
      <c r="L32" s="5">
        <v>1893802</v>
      </c>
      <c r="M32" s="3">
        <v>1239900</v>
      </c>
      <c r="N32" s="15">
        <v>7055602</v>
      </c>
      <c r="O32" s="5">
        <v>91144</v>
      </c>
      <c r="P32" s="15">
        <v>2365896</v>
      </c>
      <c r="Q32" s="16">
        <f t="shared" si="2"/>
        <v>63.93873762376238</v>
      </c>
      <c r="R32" s="17">
        <f t="shared" si="3"/>
        <v>2059.0333766796707</v>
      </c>
      <c r="S32" s="19">
        <f t="shared" si="4"/>
        <v>0.23330252786814626</v>
      </c>
    </row>
    <row r="33" spans="1:19" ht="12.75">
      <c r="A33" s="3" t="s">
        <v>42</v>
      </c>
      <c r="B33" s="18" t="str">
        <f t="shared" si="0"/>
        <v>BOXH</v>
      </c>
      <c r="C33" s="3">
        <v>5081</v>
      </c>
      <c r="D33" s="3">
        <v>272009000</v>
      </c>
      <c r="E33" s="3">
        <v>53535</v>
      </c>
      <c r="F33" s="3">
        <v>1105746800</v>
      </c>
      <c r="G33" s="3">
        <v>217624</v>
      </c>
      <c r="H33" s="7">
        <f t="shared" si="1"/>
        <v>1.4060111254751395</v>
      </c>
      <c r="I33" s="5">
        <v>439</v>
      </c>
      <c r="J33" s="3">
        <v>3719555.6312304004</v>
      </c>
      <c r="K33" s="12">
        <v>1287108</v>
      </c>
      <c r="L33" s="5">
        <v>237492</v>
      </c>
      <c r="M33" s="3">
        <v>213357</v>
      </c>
      <c r="N33" s="15">
        <v>1723483</v>
      </c>
      <c r="O33" s="5">
        <v>25179</v>
      </c>
      <c r="P33" s="15">
        <v>61314</v>
      </c>
      <c r="Q33" s="16">
        <f t="shared" si="2"/>
        <v>41.99114347569376</v>
      </c>
      <c r="R33" s="17">
        <f t="shared" si="3"/>
        <v>2989.26423690205</v>
      </c>
      <c r="S33" s="19">
        <f t="shared" si="4"/>
        <v>0.3460381098196492</v>
      </c>
    </row>
    <row r="34" spans="1:19" ht="12.75">
      <c r="A34" s="3" t="s">
        <v>43</v>
      </c>
      <c r="B34" s="18" t="str">
        <f t="shared" si="0"/>
        <v>BOXD</v>
      </c>
      <c r="C34" s="3">
        <v>8131</v>
      </c>
      <c r="D34" s="3">
        <v>665421000</v>
      </c>
      <c r="E34" s="3">
        <v>81838</v>
      </c>
      <c r="F34" s="3">
        <v>2007053900</v>
      </c>
      <c r="G34" s="3">
        <v>246840</v>
      </c>
      <c r="H34" s="7">
        <f t="shared" si="1"/>
        <v>1.8886438602428925</v>
      </c>
      <c r="I34" s="5">
        <v>808</v>
      </c>
      <c r="J34" s="3">
        <v>6426161.315340299</v>
      </c>
      <c r="K34" s="12">
        <v>1526119</v>
      </c>
      <c r="L34" s="5">
        <v>612975</v>
      </c>
      <c r="M34" s="3">
        <v>411171</v>
      </c>
      <c r="N34" s="15">
        <v>2143396</v>
      </c>
      <c r="O34" s="5">
        <v>29855</v>
      </c>
      <c r="P34" s="15">
        <v>149980</v>
      </c>
      <c r="Q34" s="16">
        <f t="shared" si="2"/>
        <v>50.568318779977865</v>
      </c>
      <c r="R34" s="17">
        <f t="shared" si="3"/>
        <v>1925.710396039604</v>
      </c>
      <c r="S34" s="19">
        <f t="shared" si="4"/>
        <v>0.23748532368101374</v>
      </c>
    </row>
    <row r="35" spans="1:19" ht="12.75">
      <c r="A35" s="3" t="s">
        <v>44</v>
      </c>
      <c r="B35" s="18" t="str">
        <f t="shared" si="0"/>
        <v>BOYN</v>
      </c>
      <c r="C35" s="3">
        <v>4264</v>
      </c>
      <c r="D35" s="3">
        <v>205508000</v>
      </c>
      <c r="E35" s="3">
        <v>48196</v>
      </c>
      <c r="F35" s="3">
        <v>760367800</v>
      </c>
      <c r="G35" s="3">
        <v>178323</v>
      </c>
      <c r="H35" s="7">
        <f t="shared" si="1"/>
        <v>1.2123449417508256</v>
      </c>
      <c r="I35" s="5">
        <v>353</v>
      </c>
      <c r="J35" s="3">
        <v>2900472.82014</v>
      </c>
      <c r="K35" s="12">
        <v>428244</v>
      </c>
      <c r="L35" s="5">
        <v>311107</v>
      </c>
      <c r="M35" s="3">
        <v>289720</v>
      </c>
      <c r="N35" s="15">
        <v>881769</v>
      </c>
      <c r="O35" s="5">
        <v>8378</v>
      </c>
      <c r="P35" s="15">
        <v>42406</v>
      </c>
      <c r="Q35" s="16">
        <f t="shared" si="2"/>
        <v>67.94559099437149</v>
      </c>
      <c r="R35" s="17">
        <f t="shared" si="3"/>
        <v>1236.8895184135977</v>
      </c>
      <c r="S35" s="19">
        <f t="shared" si="4"/>
        <v>0.14764627236856145</v>
      </c>
    </row>
    <row r="36" spans="1:19" ht="12.75">
      <c r="A36" s="3" t="s">
        <v>45</v>
      </c>
      <c r="B36" s="18" t="str">
        <f t="shared" si="0"/>
        <v>BRAE</v>
      </c>
      <c r="C36" s="3">
        <v>35294</v>
      </c>
      <c r="D36" s="3">
        <v>1189219000</v>
      </c>
      <c r="E36" s="3">
        <v>33695</v>
      </c>
      <c r="F36" s="3">
        <v>6103206100</v>
      </c>
      <c r="G36" s="3">
        <v>172925</v>
      </c>
      <c r="H36" s="7">
        <f t="shared" si="1"/>
        <v>0.9941363879243041</v>
      </c>
      <c r="I36" s="5">
        <v>5264</v>
      </c>
      <c r="J36" s="3">
        <v>45861987.16465235</v>
      </c>
      <c r="K36" s="12">
        <v>11466594</v>
      </c>
      <c r="L36" s="5">
        <v>5316364</v>
      </c>
      <c r="M36" s="3">
        <v>4840026</v>
      </c>
      <c r="N36" s="15">
        <v>16852555</v>
      </c>
      <c r="O36" s="5">
        <v>224319</v>
      </c>
      <c r="P36" s="15">
        <v>3975328</v>
      </c>
      <c r="Q36" s="16">
        <f t="shared" si="2"/>
        <v>137.13452711509038</v>
      </c>
      <c r="R36" s="17">
        <f t="shared" si="3"/>
        <v>2220.918123100304</v>
      </c>
      <c r="S36" s="19">
        <f t="shared" si="4"/>
        <v>0.2500239241451308</v>
      </c>
    </row>
    <row r="37" spans="1:19" ht="12.75">
      <c r="A37" s="3" t="s">
        <v>46</v>
      </c>
      <c r="B37" s="18" t="str">
        <f t="shared" si="0"/>
        <v>BRER</v>
      </c>
      <c r="C37" s="3">
        <v>9936</v>
      </c>
      <c r="D37" s="3">
        <v>302184000</v>
      </c>
      <c r="E37" s="3">
        <v>30413</v>
      </c>
      <c r="F37" s="3">
        <v>4182196400</v>
      </c>
      <c r="G37" s="3">
        <v>420913</v>
      </c>
      <c r="H37" s="7">
        <f t="shared" si="1"/>
        <v>1.701629805207379</v>
      </c>
      <c r="I37" s="5">
        <v>492</v>
      </c>
      <c r="J37" s="3">
        <v>4075130.84988</v>
      </c>
      <c r="K37" s="12">
        <v>883143</v>
      </c>
      <c r="L37" s="5">
        <v>877900</v>
      </c>
      <c r="M37" s="3">
        <v>333966</v>
      </c>
      <c r="N37" s="15">
        <v>1763892</v>
      </c>
      <c r="O37" s="5">
        <v>17277</v>
      </c>
      <c r="P37" s="15">
        <v>526494</v>
      </c>
      <c r="Q37" s="16">
        <f t="shared" si="2"/>
        <v>33.61171497584541</v>
      </c>
      <c r="R37" s="17">
        <f t="shared" si="3"/>
        <v>1830.121951219512</v>
      </c>
      <c r="S37" s="19">
        <f t="shared" si="4"/>
        <v>0.21671524977560067</v>
      </c>
    </row>
    <row r="38" spans="1:19" ht="12.75">
      <c r="A38" s="3" t="s">
        <v>47</v>
      </c>
      <c r="B38" s="18" t="str">
        <f t="shared" si="0"/>
        <v>BRIR</v>
      </c>
      <c r="C38" s="3">
        <v>27218</v>
      </c>
      <c r="D38" s="3">
        <v>677969000</v>
      </c>
      <c r="E38" s="3">
        <v>24909</v>
      </c>
      <c r="F38" s="3">
        <v>2954048200</v>
      </c>
      <c r="G38" s="3">
        <v>108533</v>
      </c>
      <c r="H38" s="7">
        <f t="shared" si="1"/>
        <v>0.6762929803779855</v>
      </c>
      <c r="I38" s="5">
        <v>3</v>
      </c>
      <c r="J38" s="3">
        <v>36107.44704</v>
      </c>
      <c r="K38" s="12">
        <v>36107.44704</v>
      </c>
      <c r="L38" s="5">
        <v>3570425</v>
      </c>
      <c r="M38" s="3">
        <v>3080637</v>
      </c>
      <c r="N38" s="15">
        <v>3606532</v>
      </c>
      <c r="O38" s="5">
        <v>0</v>
      </c>
      <c r="P38" s="15">
        <v>408759</v>
      </c>
      <c r="Q38" s="16">
        <f t="shared" si="2"/>
        <v>113.18381218311411</v>
      </c>
      <c r="R38" s="17">
        <f t="shared" si="3"/>
        <v>12035.81568</v>
      </c>
      <c r="S38" s="19">
        <f t="shared" si="4"/>
        <v>1</v>
      </c>
    </row>
    <row r="39" spans="1:19" ht="12.75">
      <c r="A39" s="3" t="s">
        <v>48</v>
      </c>
      <c r="B39" s="18" t="str">
        <f t="shared" si="0"/>
        <v>BRID</v>
      </c>
      <c r="C39" s="3">
        <v>3708</v>
      </c>
      <c r="D39" s="3">
        <v>104474000</v>
      </c>
      <c r="E39" s="3">
        <v>28175</v>
      </c>
      <c r="F39" s="3">
        <v>458575100</v>
      </c>
      <c r="G39" s="3">
        <v>123672</v>
      </c>
      <c r="H39" s="7">
        <f t="shared" si="1"/>
        <v>0.7677257402375168</v>
      </c>
      <c r="I39" s="5">
        <v>305</v>
      </c>
      <c r="J39" s="3">
        <v>2491980.6652200003</v>
      </c>
      <c r="K39" s="12">
        <v>1098967</v>
      </c>
      <c r="L39" s="5">
        <v>429053</v>
      </c>
      <c r="M39" s="3">
        <v>329768</v>
      </c>
      <c r="N39" s="15">
        <v>1529279</v>
      </c>
      <c r="O39" s="5">
        <v>21499</v>
      </c>
      <c r="P39" s="15">
        <v>25720</v>
      </c>
      <c r="Q39" s="16">
        <f t="shared" si="2"/>
        <v>88.93419633225459</v>
      </c>
      <c r="R39" s="17">
        <f t="shared" si="3"/>
        <v>3673.6590163934425</v>
      </c>
      <c r="S39" s="19">
        <f t="shared" si="4"/>
        <v>0.44100141519476016</v>
      </c>
    </row>
    <row r="40" spans="1:19" ht="12.75">
      <c r="A40" s="3" t="s">
        <v>49</v>
      </c>
      <c r="B40" s="18" t="str">
        <f t="shared" si="0"/>
        <v>BRON</v>
      </c>
      <c r="C40" s="3">
        <v>93007</v>
      </c>
      <c r="D40" s="3">
        <v>1635106000</v>
      </c>
      <c r="E40" s="3">
        <v>17580</v>
      </c>
      <c r="F40" s="3">
        <v>8627153400</v>
      </c>
      <c r="G40" s="3">
        <v>92758</v>
      </c>
      <c r="H40" s="7">
        <f t="shared" si="1"/>
        <v>0.526382788762713</v>
      </c>
      <c r="I40" s="5">
        <v>15872</v>
      </c>
      <c r="J40" s="3">
        <v>165226027.56366</v>
      </c>
      <c r="K40" s="12">
        <v>130000851</v>
      </c>
      <c r="L40" s="5">
        <v>18680851</v>
      </c>
      <c r="M40" s="3">
        <v>17709906</v>
      </c>
      <c r="N40" s="15">
        <v>149383356</v>
      </c>
      <c r="O40" s="5">
        <v>2543179</v>
      </c>
      <c r="P40" s="15">
        <v>5686037</v>
      </c>
      <c r="Q40" s="16">
        <f t="shared" si="2"/>
        <v>190.41476448009288</v>
      </c>
      <c r="R40" s="17">
        <f t="shared" si="3"/>
        <v>8350.808341733871</v>
      </c>
      <c r="S40" s="19">
        <f t="shared" si="4"/>
        <v>0.7868061280473013</v>
      </c>
    </row>
    <row r="41" spans="1:19" ht="12.75">
      <c r="A41" s="3" t="s">
        <v>50</v>
      </c>
      <c r="B41" s="18" t="str">
        <f t="shared" si="0"/>
        <v>BROD</v>
      </c>
      <c r="C41" s="3">
        <v>3007</v>
      </c>
      <c r="D41" s="3">
        <v>84137000</v>
      </c>
      <c r="E41" s="3">
        <v>27980</v>
      </c>
      <c r="F41" s="3">
        <v>342141800</v>
      </c>
      <c r="G41" s="3">
        <v>113782</v>
      </c>
      <c r="H41" s="7">
        <f t="shared" si="1"/>
        <v>0.7349747362298951</v>
      </c>
      <c r="I41" s="5">
        <v>262</v>
      </c>
      <c r="J41" s="3">
        <v>2318727.5349</v>
      </c>
      <c r="K41" s="12">
        <v>1296130</v>
      </c>
      <c r="L41" s="5">
        <v>539583</v>
      </c>
      <c r="M41" s="3">
        <v>417618</v>
      </c>
      <c r="N41" s="15">
        <v>2028160</v>
      </c>
      <c r="O41" s="5">
        <v>25356</v>
      </c>
      <c r="P41" s="15">
        <v>83452</v>
      </c>
      <c r="Q41" s="16">
        <f t="shared" si="2"/>
        <v>138.88194213501828</v>
      </c>
      <c r="R41" s="17">
        <f t="shared" si="3"/>
        <v>5043.839694656489</v>
      </c>
      <c r="S41" s="19">
        <f t="shared" si="4"/>
        <v>0.5589833132575874</v>
      </c>
    </row>
    <row r="42" spans="1:19" ht="12.75">
      <c r="A42" s="3" t="s">
        <v>51</v>
      </c>
      <c r="B42" s="18" t="str">
        <f t="shared" si="0"/>
        <v>BROE</v>
      </c>
      <c r="C42" s="3">
        <v>54896</v>
      </c>
      <c r="D42" s="3">
        <v>4182314000</v>
      </c>
      <c r="E42" s="3">
        <v>76186</v>
      </c>
      <c r="F42" s="3">
        <v>15563591600</v>
      </c>
      <c r="G42" s="3">
        <v>283510</v>
      </c>
      <c r="H42" s="7">
        <f t="shared" si="1"/>
        <v>1.9213547852532713</v>
      </c>
      <c r="I42" s="5">
        <v>6332</v>
      </c>
      <c r="J42" s="3">
        <v>55383764.102746435</v>
      </c>
      <c r="K42" s="12">
        <v>6895830</v>
      </c>
      <c r="L42" s="5">
        <v>5632476</v>
      </c>
      <c r="M42" s="3">
        <v>5370029</v>
      </c>
      <c r="N42" s="15">
        <v>12568908</v>
      </c>
      <c r="O42" s="5">
        <v>134902</v>
      </c>
      <c r="P42" s="15">
        <v>5556335</v>
      </c>
      <c r="Q42" s="16">
        <f t="shared" si="2"/>
        <v>97.82186315942874</v>
      </c>
      <c r="R42" s="17">
        <f t="shared" si="3"/>
        <v>1110.3493367024637</v>
      </c>
      <c r="S42" s="19">
        <f t="shared" si="4"/>
        <v>0.12450995543038652</v>
      </c>
    </row>
    <row r="43" spans="1:19" ht="12.75">
      <c r="A43" s="3" t="s">
        <v>52</v>
      </c>
      <c r="B43" s="18" t="str">
        <f t="shared" si="0"/>
        <v>BUCD</v>
      </c>
      <c r="C43" s="3">
        <v>1989</v>
      </c>
      <c r="D43" s="3">
        <v>40262581</v>
      </c>
      <c r="E43" s="3">
        <v>20243</v>
      </c>
      <c r="F43" s="3">
        <v>226131300</v>
      </c>
      <c r="G43" s="3">
        <v>113691</v>
      </c>
      <c r="H43" s="7">
        <f t="shared" si="1"/>
        <v>0.6270205276657095</v>
      </c>
      <c r="I43" s="5">
        <v>1</v>
      </c>
      <c r="J43" s="3">
        <v>12035.81568</v>
      </c>
      <c r="K43" s="12">
        <v>6202</v>
      </c>
      <c r="L43" s="5">
        <v>304335</v>
      </c>
      <c r="M43" s="3">
        <v>258986</v>
      </c>
      <c r="N43" s="15">
        <v>310537</v>
      </c>
      <c r="O43" s="5">
        <v>0</v>
      </c>
      <c r="P43" s="15">
        <v>21486</v>
      </c>
      <c r="Q43" s="16">
        <f t="shared" si="2"/>
        <v>130.20915032679738</v>
      </c>
      <c r="R43" s="17">
        <f t="shared" si="3"/>
        <v>6202</v>
      </c>
      <c r="S43" s="19">
        <f t="shared" si="4"/>
        <v>0.5152953621835459</v>
      </c>
    </row>
    <row r="44" spans="1:19" ht="12.75">
      <c r="A44" s="3" t="s">
        <v>53</v>
      </c>
      <c r="B44" s="18" t="str">
        <f t="shared" si="0"/>
        <v>BURN</v>
      </c>
      <c r="C44" s="3">
        <v>24985</v>
      </c>
      <c r="D44" s="3">
        <v>878423000</v>
      </c>
      <c r="E44" s="3">
        <v>35158</v>
      </c>
      <c r="F44" s="3">
        <v>5138693700</v>
      </c>
      <c r="G44" s="3">
        <v>205671</v>
      </c>
      <c r="H44" s="7">
        <f t="shared" si="1"/>
        <v>1.113950940961478</v>
      </c>
      <c r="I44" s="5">
        <v>3754</v>
      </c>
      <c r="J44" s="3">
        <v>32935307.25246594</v>
      </c>
      <c r="K44" s="12">
        <v>5097620</v>
      </c>
      <c r="L44" s="5">
        <v>2439394</v>
      </c>
      <c r="M44" s="3">
        <v>2215064</v>
      </c>
      <c r="N44" s="15">
        <v>7579381</v>
      </c>
      <c r="O44" s="5">
        <v>99724</v>
      </c>
      <c r="P44" s="15">
        <v>616235</v>
      </c>
      <c r="Q44" s="16">
        <f t="shared" si="2"/>
        <v>88.65575345207124</v>
      </c>
      <c r="R44" s="17">
        <f t="shared" si="3"/>
        <v>1384.4816196057538</v>
      </c>
      <c r="S44" s="19">
        <f t="shared" si="4"/>
        <v>0.15477675556278073</v>
      </c>
    </row>
    <row r="45" spans="1:19" ht="12.75">
      <c r="A45" s="3" t="s">
        <v>54</v>
      </c>
      <c r="B45" s="18" t="str">
        <f t="shared" si="0"/>
        <v>CAME</v>
      </c>
      <c r="C45" s="3">
        <v>105596</v>
      </c>
      <c r="D45" s="3">
        <v>5127701000</v>
      </c>
      <c r="E45" s="3">
        <v>48560</v>
      </c>
      <c r="F45" s="3">
        <v>26124313400</v>
      </c>
      <c r="G45" s="3">
        <v>247399</v>
      </c>
      <c r="H45" s="7">
        <f t="shared" si="1"/>
        <v>1.4272030770418462</v>
      </c>
      <c r="I45" s="5">
        <v>6075</v>
      </c>
      <c r="J45" s="3">
        <v>63289437.86876603</v>
      </c>
      <c r="K45" s="12">
        <v>8596971</v>
      </c>
      <c r="L45" s="5">
        <v>19039731</v>
      </c>
      <c r="M45" s="3">
        <v>18170690</v>
      </c>
      <c r="N45" s="15">
        <v>31631921</v>
      </c>
      <c r="O45" s="5">
        <v>168181</v>
      </c>
      <c r="P45" s="15">
        <v>19503523</v>
      </c>
      <c r="Q45" s="16">
        <f t="shared" si="2"/>
        <v>172.07744611538317</v>
      </c>
      <c r="R45" s="17">
        <f t="shared" si="3"/>
        <v>1442.8233744855968</v>
      </c>
      <c r="S45" s="19">
        <f t="shared" si="4"/>
        <v>0.13583579329344447</v>
      </c>
    </row>
    <row r="46" spans="1:19" ht="12.75">
      <c r="A46" s="3" t="s">
        <v>55</v>
      </c>
      <c r="B46" s="18" t="str">
        <f t="shared" si="0"/>
        <v>CANN</v>
      </c>
      <c r="C46" s="3">
        <v>22048</v>
      </c>
      <c r="D46" s="3">
        <v>1075018000</v>
      </c>
      <c r="E46" s="3">
        <v>48758</v>
      </c>
      <c r="F46" s="3">
        <v>4487449500</v>
      </c>
      <c r="G46" s="3">
        <v>203531</v>
      </c>
      <c r="H46" s="7">
        <f t="shared" si="1"/>
        <v>1.296726217564792</v>
      </c>
      <c r="I46" s="5">
        <v>3037</v>
      </c>
      <c r="J46" s="3">
        <v>26442324.635255523</v>
      </c>
      <c r="K46" s="12">
        <v>3530108</v>
      </c>
      <c r="L46" s="5">
        <v>2205318</v>
      </c>
      <c r="M46" s="3">
        <v>1813812</v>
      </c>
      <c r="N46" s="15">
        <v>5791262</v>
      </c>
      <c r="O46" s="5">
        <v>69059</v>
      </c>
      <c r="P46" s="15">
        <v>960127</v>
      </c>
      <c r="Q46" s="16">
        <f t="shared" si="2"/>
        <v>82.26650943396227</v>
      </c>
      <c r="R46" s="17">
        <f t="shared" si="3"/>
        <v>1185.10602568324</v>
      </c>
      <c r="S46" s="19">
        <f t="shared" si="4"/>
        <v>0.13350218064009814</v>
      </c>
    </row>
    <row r="47" spans="1:19" ht="12.75">
      <c r="A47" s="3" t="s">
        <v>56</v>
      </c>
      <c r="B47" s="18" t="str">
        <f t="shared" si="0"/>
        <v>CARE</v>
      </c>
      <c r="C47" s="3">
        <v>4874</v>
      </c>
      <c r="D47" s="3">
        <v>563035000</v>
      </c>
      <c r="E47" s="3">
        <v>115518</v>
      </c>
      <c r="F47" s="3">
        <v>1566634600</v>
      </c>
      <c r="G47" s="3">
        <v>321427</v>
      </c>
      <c r="H47" s="7">
        <f t="shared" si="1"/>
        <v>2.5839069663227208</v>
      </c>
      <c r="I47" s="5">
        <v>664</v>
      </c>
      <c r="J47" s="3">
        <v>5332769.37600696</v>
      </c>
      <c r="K47" s="12">
        <v>786008</v>
      </c>
      <c r="L47" s="5">
        <v>392738</v>
      </c>
      <c r="M47" s="3">
        <v>185546</v>
      </c>
      <c r="N47" s="15">
        <v>1196692</v>
      </c>
      <c r="O47" s="5">
        <v>15377</v>
      </c>
      <c r="P47" s="15">
        <v>38574</v>
      </c>
      <c r="Q47" s="16">
        <f t="shared" si="2"/>
        <v>38.068526877308166</v>
      </c>
      <c r="R47" s="17">
        <f t="shared" si="3"/>
        <v>1206.9051204819277</v>
      </c>
      <c r="S47" s="19">
        <f t="shared" si="4"/>
        <v>0.14739208553371616</v>
      </c>
    </row>
    <row r="48" spans="1:19" ht="12.75">
      <c r="A48" s="3" t="s">
        <v>57</v>
      </c>
      <c r="B48" s="18" t="str">
        <f t="shared" si="0"/>
        <v>CARR</v>
      </c>
      <c r="C48" s="3">
        <v>11574</v>
      </c>
      <c r="D48" s="3">
        <v>296313000</v>
      </c>
      <c r="E48" s="3">
        <v>25602</v>
      </c>
      <c r="F48" s="3">
        <v>1373004900</v>
      </c>
      <c r="G48" s="3">
        <v>118628</v>
      </c>
      <c r="H48" s="7">
        <f t="shared" si="1"/>
        <v>0.7165973892617403</v>
      </c>
      <c r="I48" s="5">
        <v>1885</v>
      </c>
      <c r="J48" s="3">
        <v>16524123.59413152</v>
      </c>
      <c r="K48" s="12">
        <v>9521941</v>
      </c>
      <c r="L48" s="5">
        <v>1519917</v>
      </c>
      <c r="M48" s="3">
        <v>1235613</v>
      </c>
      <c r="N48" s="15">
        <v>11064123</v>
      </c>
      <c r="O48" s="5">
        <v>186276</v>
      </c>
      <c r="P48" s="15">
        <v>280111</v>
      </c>
      <c r="Q48" s="16">
        <f t="shared" si="2"/>
        <v>106.75764644893728</v>
      </c>
      <c r="R48" s="17">
        <f t="shared" si="3"/>
        <v>5150.2477453580905</v>
      </c>
      <c r="S48" s="19">
        <f t="shared" si="4"/>
        <v>0.5762448426240095</v>
      </c>
    </row>
    <row r="49" spans="1:19" ht="12.75">
      <c r="A49" s="3" t="s">
        <v>58</v>
      </c>
      <c r="B49" s="18" t="str">
        <f t="shared" si="0"/>
        <v>CHAT</v>
      </c>
      <c r="C49" s="3">
        <v>1378</v>
      </c>
      <c r="D49" s="3">
        <v>29657000</v>
      </c>
      <c r="E49" s="3">
        <v>21522</v>
      </c>
      <c r="F49" s="3">
        <v>138792200</v>
      </c>
      <c r="G49" s="3">
        <v>100720</v>
      </c>
      <c r="H49" s="7">
        <f t="shared" si="1"/>
        <v>0.605426189459314</v>
      </c>
      <c r="I49" s="5">
        <v>8</v>
      </c>
      <c r="J49" s="3">
        <v>96286.52544</v>
      </c>
      <c r="K49" s="12">
        <v>96286.52544</v>
      </c>
      <c r="L49" s="5">
        <v>246415</v>
      </c>
      <c r="M49" s="3">
        <v>147847</v>
      </c>
      <c r="N49" s="15">
        <v>342702</v>
      </c>
      <c r="O49" s="5">
        <v>0</v>
      </c>
      <c r="P49" s="15">
        <v>22516</v>
      </c>
      <c r="Q49" s="16">
        <f t="shared" si="2"/>
        <v>107.2910014513788</v>
      </c>
      <c r="R49" s="17">
        <f t="shared" si="3"/>
        <v>12035.81568</v>
      </c>
      <c r="S49" s="19">
        <f t="shared" si="4"/>
        <v>1</v>
      </c>
    </row>
    <row r="50" spans="1:19" ht="12.75">
      <c r="A50" s="3" t="s">
        <v>59</v>
      </c>
      <c r="B50" s="18" t="str">
        <f t="shared" si="0"/>
        <v>CHAN</v>
      </c>
      <c r="C50" s="3">
        <v>12585</v>
      </c>
      <c r="D50" s="3">
        <v>393192000</v>
      </c>
      <c r="E50" s="3">
        <v>31243</v>
      </c>
      <c r="F50" s="3">
        <v>1758752000</v>
      </c>
      <c r="G50" s="3">
        <v>139750</v>
      </c>
      <c r="H50" s="7">
        <f t="shared" si="1"/>
        <v>0.859254740623846</v>
      </c>
      <c r="I50" s="5">
        <v>1</v>
      </c>
      <c r="J50" s="3">
        <v>12035.81568</v>
      </c>
      <c r="K50" s="12">
        <v>7269</v>
      </c>
      <c r="L50" s="5">
        <v>1300317</v>
      </c>
      <c r="M50" s="3">
        <v>1225401</v>
      </c>
      <c r="N50" s="15">
        <v>1307586</v>
      </c>
      <c r="O50" s="5">
        <v>0</v>
      </c>
      <c r="P50" s="15">
        <v>29069</v>
      </c>
      <c r="Q50" s="16">
        <f t="shared" si="2"/>
        <v>97.3699642431466</v>
      </c>
      <c r="R50" s="17">
        <f t="shared" si="3"/>
        <v>7269</v>
      </c>
      <c r="S50" s="19">
        <f t="shared" si="4"/>
        <v>0.6039474343296025</v>
      </c>
    </row>
    <row r="51" spans="1:19" ht="12.75">
      <c r="A51" s="3" t="s">
        <v>60</v>
      </c>
      <c r="B51" s="18" t="str">
        <f t="shared" si="0"/>
        <v>CHAM</v>
      </c>
      <c r="C51" s="3">
        <v>6701</v>
      </c>
      <c r="D51" s="3">
        <v>353403000</v>
      </c>
      <c r="E51" s="3">
        <v>52739</v>
      </c>
      <c r="F51" s="3">
        <v>6861707900</v>
      </c>
      <c r="G51" s="3">
        <v>1023983</v>
      </c>
      <c r="H51" s="7">
        <f t="shared" si="1"/>
        <v>3.843943808128827</v>
      </c>
      <c r="I51" s="5">
        <v>548</v>
      </c>
      <c r="J51" s="3">
        <v>4739534.57286</v>
      </c>
      <c r="K51" s="12">
        <v>645100</v>
      </c>
      <c r="L51" s="5">
        <v>187746</v>
      </c>
      <c r="M51" s="3">
        <v>127294</v>
      </c>
      <c r="N51" s="15">
        <v>2212238</v>
      </c>
      <c r="O51" s="5">
        <v>12620</v>
      </c>
      <c r="P51" s="15">
        <v>988795</v>
      </c>
      <c r="Q51" s="16">
        <f t="shared" si="2"/>
        <v>18.996269213550217</v>
      </c>
      <c r="R51" s="17">
        <f t="shared" si="3"/>
        <v>1200.2189781021898</v>
      </c>
      <c r="S51" s="19">
        <f t="shared" si="4"/>
        <v>0.13611041128258386</v>
      </c>
    </row>
    <row r="52" spans="1:19" ht="12.75">
      <c r="A52" s="3" t="s">
        <v>61</v>
      </c>
      <c r="B52" s="18" t="str">
        <f t="shared" si="0"/>
        <v>CHED</v>
      </c>
      <c r="C52" s="3">
        <v>34409</v>
      </c>
      <c r="D52" s="3">
        <v>1389265000</v>
      </c>
      <c r="E52" s="3">
        <v>40375</v>
      </c>
      <c r="F52" s="3">
        <v>5703382400</v>
      </c>
      <c r="G52" s="3">
        <v>165753</v>
      </c>
      <c r="H52" s="7">
        <f t="shared" si="1"/>
        <v>1.0653214355156302</v>
      </c>
      <c r="I52" s="5">
        <v>5430</v>
      </c>
      <c r="J52" s="3">
        <v>45545882.21479565</v>
      </c>
      <c r="K52" s="12">
        <v>9828091</v>
      </c>
      <c r="L52" s="5">
        <v>4623609</v>
      </c>
      <c r="M52" s="3">
        <v>4292998</v>
      </c>
      <c r="N52" s="15">
        <v>14837293</v>
      </c>
      <c r="O52" s="5">
        <v>192265</v>
      </c>
      <c r="P52" s="15">
        <v>1829414</v>
      </c>
      <c r="Q52" s="16">
        <f t="shared" si="2"/>
        <v>124.76381179342614</v>
      </c>
      <c r="R52" s="17">
        <f t="shared" si="3"/>
        <v>1845.369429097606</v>
      </c>
      <c r="S52" s="19">
        <f t="shared" si="4"/>
        <v>0.21578440293790885</v>
      </c>
    </row>
    <row r="53" spans="1:19" ht="12.75">
      <c r="A53" s="3" t="s">
        <v>62</v>
      </c>
      <c r="B53" s="18" t="str">
        <f t="shared" si="0"/>
        <v>CHEA</v>
      </c>
      <c r="C53" s="3">
        <v>41577</v>
      </c>
      <c r="D53" s="3">
        <v>511083000</v>
      </c>
      <c r="E53" s="3">
        <v>12292</v>
      </c>
      <c r="F53" s="3">
        <v>2856347100</v>
      </c>
      <c r="G53" s="3">
        <v>68700</v>
      </c>
      <c r="H53" s="7">
        <f t="shared" si="1"/>
        <v>0.3797212389353157</v>
      </c>
      <c r="I53" s="5">
        <v>5710</v>
      </c>
      <c r="J53" s="3">
        <v>63666523.53071303</v>
      </c>
      <c r="K53" s="12">
        <v>51355990</v>
      </c>
      <c r="L53" s="5">
        <v>7540825</v>
      </c>
      <c r="M53" s="3">
        <v>6946677</v>
      </c>
      <c r="N53" s="15">
        <v>59480733</v>
      </c>
      <c r="O53" s="5">
        <v>1004666</v>
      </c>
      <c r="P53" s="15">
        <v>5125349</v>
      </c>
      <c r="Q53" s="16">
        <f t="shared" si="2"/>
        <v>167.0798037376434</v>
      </c>
      <c r="R53" s="17">
        <f t="shared" si="3"/>
        <v>9169.992294220665</v>
      </c>
      <c r="S53" s="19">
        <f t="shared" si="4"/>
        <v>0.806640399883396</v>
      </c>
    </row>
    <row r="54" spans="1:19" ht="12.75">
      <c r="A54" s="3" t="s">
        <v>63</v>
      </c>
      <c r="B54" s="18" t="str">
        <f t="shared" si="0"/>
        <v>CHEE</v>
      </c>
      <c r="C54" s="3">
        <v>3314</v>
      </c>
      <c r="D54" s="3">
        <v>79484000</v>
      </c>
      <c r="E54" s="3">
        <v>23984</v>
      </c>
      <c r="F54" s="3">
        <v>314472800</v>
      </c>
      <c r="G54" s="3">
        <v>94892</v>
      </c>
      <c r="H54" s="7">
        <f t="shared" si="1"/>
        <v>0.6219901321559826</v>
      </c>
      <c r="I54" s="5">
        <v>36</v>
      </c>
      <c r="J54" s="3">
        <v>479485.93776</v>
      </c>
      <c r="K54" s="12">
        <v>298092</v>
      </c>
      <c r="L54" s="5">
        <v>636871</v>
      </c>
      <c r="M54" s="3">
        <v>519594</v>
      </c>
      <c r="N54" s="15">
        <v>934963</v>
      </c>
      <c r="O54" s="5">
        <v>0</v>
      </c>
      <c r="P54" s="15">
        <v>42228</v>
      </c>
      <c r="Q54" s="16">
        <f t="shared" si="2"/>
        <v>156.78756789378394</v>
      </c>
      <c r="R54" s="17">
        <f t="shared" si="3"/>
        <v>8280.333333333334</v>
      </c>
      <c r="S54" s="19">
        <f t="shared" si="4"/>
        <v>0.6216908078526503</v>
      </c>
    </row>
    <row r="55" spans="1:19" ht="12.75">
      <c r="A55" s="3" t="s">
        <v>64</v>
      </c>
      <c r="B55" s="18" t="str">
        <f t="shared" si="0"/>
        <v>CHER</v>
      </c>
      <c r="C55" s="3">
        <v>1287</v>
      </c>
      <c r="D55" s="3">
        <v>29158000</v>
      </c>
      <c r="E55" s="3">
        <v>22656</v>
      </c>
      <c r="F55" s="3">
        <v>125505300</v>
      </c>
      <c r="G55" s="3">
        <v>97518</v>
      </c>
      <c r="H55" s="7">
        <f t="shared" si="1"/>
        <v>0.6114834955214499</v>
      </c>
      <c r="I55" s="5">
        <v>12</v>
      </c>
      <c r="J55" s="3">
        <v>167528.0748</v>
      </c>
      <c r="K55" s="12">
        <v>125551</v>
      </c>
      <c r="L55" s="5">
        <v>189597</v>
      </c>
      <c r="M55" s="3">
        <v>152278</v>
      </c>
      <c r="N55" s="15">
        <v>315148</v>
      </c>
      <c r="O55" s="5">
        <v>0</v>
      </c>
      <c r="P55" s="15">
        <v>2179</v>
      </c>
      <c r="Q55" s="16">
        <f t="shared" si="2"/>
        <v>118.32012432012432</v>
      </c>
      <c r="R55" s="17">
        <f t="shared" si="3"/>
        <v>10462.583333333334</v>
      </c>
      <c r="S55" s="19">
        <f t="shared" si="4"/>
        <v>0.7494325959985305</v>
      </c>
    </row>
    <row r="56" spans="1:19" ht="12.75">
      <c r="A56" s="3" t="s">
        <v>65</v>
      </c>
      <c r="B56" s="18" t="str">
        <f t="shared" si="0"/>
        <v>CHED</v>
      </c>
      <c r="C56" s="3">
        <v>1288</v>
      </c>
      <c r="D56" s="3">
        <v>23959000</v>
      </c>
      <c r="E56" s="3">
        <v>18602</v>
      </c>
      <c r="F56" s="3">
        <v>162147900</v>
      </c>
      <c r="G56" s="3">
        <v>125891</v>
      </c>
      <c r="H56" s="7">
        <f t="shared" si="1"/>
        <v>0.6412351970115495</v>
      </c>
      <c r="I56" s="5">
        <v>13</v>
      </c>
      <c r="J56" s="3">
        <v>179563.89048</v>
      </c>
      <c r="K56" s="12">
        <v>121562</v>
      </c>
      <c r="L56" s="5">
        <v>170319</v>
      </c>
      <c r="M56" s="3">
        <v>116778</v>
      </c>
      <c r="N56" s="15">
        <v>291881</v>
      </c>
      <c r="O56" s="5">
        <v>0</v>
      </c>
      <c r="P56" s="15">
        <v>17276</v>
      </c>
      <c r="Q56" s="16">
        <f t="shared" si="2"/>
        <v>90.66614906832298</v>
      </c>
      <c r="R56" s="17">
        <f t="shared" si="3"/>
        <v>9350.923076923076</v>
      </c>
      <c r="S56" s="19">
        <f t="shared" si="4"/>
        <v>0.6769846636483948</v>
      </c>
    </row>
    <row r="57" spans="1:19" ht="12.75">
      <c r="A57" s="3" t="s">
        <v>66</v>
      </c>
      <c r="B57" s="18" t="str">
        <f t="shared" si="0"/>
        <v>CHIE</v>
      </c>
      <c r="C57" s="3">
        <v>54941</v>
      </c>
      <c r="D57" s="3">
        <v>995258000</v>
      </c>
      <c r="E57" s="3">
        <v>18115</v>
      </c>
      <c r="F57" s="3">
        <v>3887730100</v>
      </c>
      <c r="G57" s="3">
        <v>70762</v>
      </c>
      <c r="H57" s="7">
        <f t="shared" si="1"/>
        <v>0.46702398223429975</v>
      </c>
      <c r="I57" s="5">
        <v>7623</v>
      </c>
      <c r="J57" s="3">
        <v>78296359.97862001</v>
      </c>
      <c r="K57" s="12">
        <v>51185902</v>
      </c>
      <c r="L57" s="5">
        <v>11092879</v>
      </c>
      <c r="M57" s="3">
        <v>9739822</v>
      </c>
      <c r="N57" s="15">
        <v>64197823</v>
      </c>
      <c r="O57" s="5">
        <v>1001339</v>
      </c>
      <c r="P57" s="15">
        <v>2269687</v>
      </c>
      <c r="Q57" s="16">
        <f t="shared" si="2"/>
        <v>177.27784350485067</v>
      </c>
      <c r="R57" s="17">
        <f t="shared" si="3"/>
        <v>6846.024006296733</v>
      </c>
      <c r="S57" s="19">
        <f t="shared" si="4"/>
        <v>0.6537456149171823</v>
      </c>
    </row>
    <row r="58" spans="1:19" ht="12.75">
      <c r="A58" s="3" t="s">
        <v>68</v>
      </c>
      <c r="B58" s="18" t="str">
        <f t="shared" si="0"/>
        <v>CLAG</v>
      </c>
      <c r="C58" s="3">
        <v>1619</v>
      </c>
      <c r="D58" s="3">
        <v>31415000</v>
      </c>
      <c r="E58" s="3">
        <v>19404</v>
      </c>
      <c r="F58" s="3">
        <v>124506500</v>
      </c>
      <c r="G58" s="3">
        <v>76903</v>
      </c>
      <c r="H58" s="7">
        <f t="shared" si="1"/>
        <v>0.5036142961129303</v>
      </c>
      <c r="I58" s="5">
        <v>254</v>
      </c>
      <c r="J58" s="3">
        <v>2231781.7016399996</v>
      </c>
      <c r="K58" s="12">
        <v>1740491</v>
      </c>
      <c r="L58" s="5">
        <v>352192</v>
      </c>
      <c r="M58" s="3">
        <v>307692</v>
      </c>
      <c r="N58" s="15">
        <v>2177730</v>
      </c>
      <c r="O58" s="5">
        <v>34049</v>
      </c>
      <c r="P58" s="15">
        <v>157248</v>
      </c>
      <c r="Q58" s="16">
        <f t="shared" si="2"/>
        <v>190.05064854848672</v>
      </c>
      <c r="R58" s="17">
        <f t="shared" si="3"/>
        <v>6986.377952755905</v>
      </c>
      <c r="S58" s="19">
        <f t="shared" si="4"/>
        <v>0.7798661485220619</v>
      </c>
    </row>
    <row r="59" spans="1:19" ht="12.75">
      <c r="A59" s="3" t="s">
        <v>69</v>
      </c>
      <c r="B59" s="18" t="str">
        <f t="shared" si="0"/>
        <v>CLIN</v>
      </c>
      <c r="C59" s="3">
        <v>13965</v>
      </c>
      <c r="D59" s="3">
        <v>326064000</v>
      </c>
      <c r="E59" s="3">
        <v>23349</v>
      </c>
      <c r="F59" s="3">
        <v>1404393100</v>
      </c>
      <c r="G59" s="3">
        <v>100565</v>
      </c>
      <c r="H59" s="7">
        <f t="shared" si="1"/>
        <v>0.630382267135261</v>
      </c>
      <c r="I59" s="5">
        <v>2011</v>
      </c>
      <c r="J59" s="3">
        <v>19382689.431299996</v>
      </c>
      <c r="K59" s="12">
        <v>10408392</v>
      </c>
      <c r="L59" s="5">
        <v>2233148</v>
      </c>
      <c r="M59" s="3">
        <v>1991079</v>
      </c>
      <c r="N59" s="15">
        <v>13548248</v>
      </c>
      <c r="O59" s="5">
        <v>203617</v>
      </c>
      <c r="P59" s="15">
        <v>651038</v>
      </c>
      <c r="Q59" s="16">
        <f t="shared" si="2"/>
        <v>142.5763694951665</v>
      </c>
      <c r="R59" s="17">
        <f t="shared" si="3"/>
        <v>5276.981103928394</v>
      </c>
      <c r="S59" s="19">
        <f t="shared" si="4"/>
        <v>0.5369942100600386</v>
      </c>
    </row>
    <row r="60" spans="1:19" ht="12.75">
      <c r="A60" s="3" t="s">
        <v>70</v>
      </c>
      <c r="B60" s="18" t="str">
        <f t="shared" si="0"/>
        <v>COHT</v>
      </c>
      <c r="C60" s="3">
        <v>7169</v>
      </c>
      <c r="D60" s="3">
        <v>716627000</v>
      </c>
      <c r="E60" s="3">
        <v>99962</v>
      </c>
      <c r="F60" s="3">
        <v>2505470200</v>
      </c>
      <c r="G60" s="3">
        <v>349487</v>
      </c>
      <c r="H60" s="7">
        <f t="shared" si="1"/>
        <v>2.4526317391720056</v>
      </c>
      <c r="I60" s="5">
        <v>1431</v>
      </c>
      <c r="J60" s="3">
        <v>11786894.642872915</v>
      </c>
      <c r="K60" s="12">
        <v>1650626</v>
      </c>
      <c r="L60" s="5">
        <v>474002</v>
      </c>
      <c r="M60" s="3">
        <v>435162</v>
      </c>
      <c r="N60" s="15">
        <v>2136205</v>
      </c>
      <c r="O60" s="5">
        <v>32291</v>
      </c>
      <c r="P60" s="15">
        <v>998795</v>
      </c>
      <c r="Q60" s="16">
        <f t="shared" si="2"/>
        <v>60.700516111033615</v>
      </c>
      <c r="R60" s="17">
        <f t="shared" si="3"/>
        <v>1176.0426275331936</v>
      </c>
      <c r="S60" s="19">
        <f t="shared" si="4"/>
        <v>0.1400390900242814</v>
      </c>
    </row>
    <row r="61" spans="1:19" ht="12.75">
      <c r="A61" s="3" t="s">
        <v>72</v>
      </c>
      <c r="B61" s="18" t="str">
        <f t="shared" si="0"/>
        <v>COND</v>
      </c>
      <c r="C61" s="3">
        <v>17450</v>
      </c>
      <c r="D61" s="3">
        <v>2351789000</v>
      </c>
      <c r="E61" s="3">
        <v>134773</v>
      </c>
      <c r="F61" s="3">
        <v>5775460600</v>
      </c>
      <c r="G61" s="3">
        <v>330972</v>
      </c>
      <c r="H61" s="7">
        <f t="shared" si="1"/>
        <v>2.8808731137025108</v>
      </c>
      <c r="I61" s="5">
        <v>1810</v>
      </c>
      <c r="J61" s="3">
        <v>14880065.931155697</v>
      </c>
      <c r="K61" s="12">
        <v>1988323</v>
      </c>
      <c r="L61" s="5">
        <v>1626015</v>
      </c>
      <c r="M61" s="3">
        <v>981239</v>
      </c>
      <c r="N61" s="15">
        <v>3685833</v>
      </c>
      <c r="O61" s="5">
        <v>38897</v>
      </c>
      <c r="P61" s="15">
        <v>453501</v>
      </c>
      <c r="Q61" s="16">
        <f t="shared" si="2"/>
        <v>56.23146131805158</v>
      </c>
      <c r="R61" s="17">
        <f t="shared" si="3"/>
        <v>1120.011049723757</v>
      </c>
      <c r="S61" s="19">
        <f t="shared" si="4"/>
        <v>0.13362326546126882</v>
      </c>
    </row>
    <row r="62" spans="1:19" ht="12.75">
      <c r="A62" s="3" t="s">
        <v>73</v>
      </c>
      <c r="B62" s="18" t="str">
        <f t="shared" si="0"/>
        <v>CONY</v>
      </c>
      <c r="C62" s="3">
        <v>1896</v>
      </c>
      <c r="D62" s="3">
        <v>67829000</v>
      </c>
      <c r="E62" s="3">
        <v>35775</v>
      </c>
      <c r="F62" s="3">
        <v>278245800</v>
      </c>
      <c r="G62" s="3">
        <v>146754</v>
      </c>
      <c r="H62" s="7">
        <f t="shared" si="1"/>
        <v>0.9435997608762603</v>
      </c>
      <c r="I62" s="5">
        <v>149</v>
      </c>
      <c r="J62" s="3">
        <v>1249385.60142</v>
      </c>
      <c r="K62" s="12">
        <v>589390</v>
      </c>
      <c r="L62" s="5">
        <v>182148</v>
      </c>
      <c r="M62" s="3">
        <v>151164</v>
      </c>
      <c r="N62" s="15">
        <v>983319</v>
      </c>
      <c r="O62" s="5">
        <v>11530</v>
      </c>
      <c r="P62" s="15">
        <v>110618</v>
      </c>
      <c r="Q62" s="16">
        <f t="shared" si="2"/>
        <v>79.72784810126582</v>
      </c>
      <c r="R62" s="17">
        <f t="shared" si="3"/>
        <v>4033.020134228188</v>
      </c>
      <c r="S62" s="19">
        <f t="shared" si="4"/>
        <v>0.4717438710115786</v>
      </c>
    </row>
    <row r="63" spans="1:19" ht="12.75">
      <c r="A63" s="3" t="s">
        <v>74</v>
      </c>
      <c r="B63" s="18" t="str">
        <f t="shared" si="0"/>
        <v>CUMN</v>
      </c>
      <c r="C63" s="3">
        <v>964</v>
      </c>
      <c r="D63" s="3">
        <v>23615000</v>
      </c>
      <c r="E63" s="3">
        <v>24497</v>
      </c>
      <c r="F63" s="3">
        <v>138599600</v>
      </c>
      <c r="G63" s="3">
        <v>143776</v>
      </c>
      <c r="H63" s="7">
        <f t="shared" si="1"/>
        <v>0.7775963675161873</v>
      </c>
      <c r="I63" s="5">
        <v>15</v>
      </c>
      <c r="J63" s="3">
        <v>203635.52184</v>
      </c>
      <c r="K63" s="12">
        <v>66390</v>
      </c>
      <c r="L63" s="5">
        <v>126114</v>
      </c>
      <c r="M63" s="3">
        <v>70560</v>
      </c>
      <c r="N63" s="15">
        <v>192504</v>
      </c>
      <c r="O63" s="5">
        <v>0</v>
      </c>
      <c r="P63" s="15">
        <v>1367</v>
      </c>
      <c r="Q63" s="16">
        <f t="shared" si="2"/>
        <v>73.19502074688796</v>
      </c>
      <c r="R63" s="17">
        <f t="shared" si="3"/>
        <v>4426</v>
      </c>
      <c r="S63" s="19">
        <f t="shared" si="4"/>
        <v>0.3260236691522012</v>
      </c>
    </row>
    <row r="64" spans="1:19" ht="12.75">
      <c r="A64" s="3" t="s">
        <v>75</v>
      </c>
      <c r="B64" s="18" t="str">
        <f t="shared" si="0"/>
        <v>DALN</v>
      </c>
      <c r="C64" s="3">
        <v>6593</v>
      </c>
      <c r="D64" s="3">
        <v>187480000</v>
      </c>
      <c r="E64" s="3">
        <v>28436</v>
      </c>
      <c r="F64" s="3">
        <v>676367500</v>
      </c>
      <c r="G64" s="3">
        <v>102589</v>
      </c>
      <c r="H64" s="7">
        <f t="shared" si="1"/>
        <v>0.707326497398644</v>
      </c>
      <c r="I64" s="5">
        <v>21</v>
      </c>
      <c r="J64" s="3">
        <v>275850.41592</v>
      </c>
      <c r="K64" s="12">
        <v>205657</v>
      </c>
      <c r="L64" s="5">
        <v>1048340</v>
      </c>
      <c r="M64" s="3">
        <v>962329</v>
      </c>
      <c r="N64" s="15">
        <v>1253997</v>
      </c>
      <c r="O64" s="5">
        <v>0</v>
      </c>
      <c r="P64" s="15">
        <v>34439</v>
      </c>
      <c r="Q64" s="16">
        <f t="shared" si="2"/>
        <v>145.9622326710147</v>
      </c>
      <c r="R64" s="17">
        <f t="shared" si="3"/>
        <v>9793.190476190477</v>
      </c>
      <c r="S64" s="19">
        <f t="shared" si="4"/>
        <v>0.7455381182373967</v>
      </c>
    </row>
    <row r="65" spans="1:19" ht="12.75">
      <c r="A65" s="3" t="s">
        <v>76</v>
      </c>
      <c r="B65" s="18" t="str">
        <f t="shared" si="0"/>
        <v>DANS</v>
      </c>
      <c r="C65" s="3">
        <v>26762</v>
      </c>
      <c r="D65" s="3">
        <v>870844000</v>
      </c>
      <c r="E65" s="3">
        <v>32540</v>
      </c>
      <c r="F65" s="3">
        <v>4806723100</v>
      </c>
      <c r="G65" s="3">
        <v>179610</v>
      </c>
      <c r="H65" s="7">
        <f t="shared" si="1"/>
        <v>0.998365116054535</v>
      </c>
      <c r="I65" s="5">
        <v>3688</v>
      </c>
      <c r="J65" s="3">
        <v>31223555.451959997</v>
      </c>
      <c r="K65" s="12">
        <v>4246217</v>
      </c>
      <c r="L65" s="5">
        <v>2777935</v>
      </c>
      <c r="M65" s="3">
        <v>2409018</v>
      </c>
      <c r="N65" s="15">
        <v>7061098</v>
      </c>
      <c r="O65" s="5">
        <v>83068</v>
      </c>
      <c r="P65" s="15">
        <v>1057089</v>
      </c>
      <c r="Q65" s="16">
        <f t="shared" si="2"/>
        <v>90.01636648979897</v>
      </c>
      <c r="R65" s="17">
        <f t="shared" si="3"/>
        <v>1173.884219088937</v>
      </c>
      <c r="S65" s="19">
        <f t="shared" si="4"/>
        <v>0.13599402561739496</v>
      </c>
    </row>
    <row r="66" spans="1:19" ht="12.75">
      <c r="A66" s="3" t="s">
        <v>77</v>
      </c>
      <c r="B66" s="18" t="str">
        <f aca="true" t="shared" si="5" ref="B66:B129">CONCATENATE(LEFT(A66,3),RIGHT(A66,1))</f>
        <v>DARH</v>
      </c>
      <c r="C66" s="3">
        <v>33899</v>
      </c>
      <c r="D66" s="3">
        <v>988404000</v>
      </c>
      <c r="E66" s="3">
        <v>29157</v>
      </c>
      <c r="F66" s="3">
        <v>6349618800</v>
      </c>
      <c r="G66" s="3">
        <v>187310</v>
      </c>
      <c r="H66" s="7">
        <f aca="true" t="shared" si="6" ref="H66:H129">+(E66/E$292+G66/G$292)/2</f>
        <v>0.9746688708687631</v>
      </c>
      <c r="I66" s="5">
        <v>3911</v>
      </c>
      <c r="J66" s="3">
        <v>33815804.73588</v>
      </c>
      <c r="K66" s="12">
        <v>8935606</v>
      </c>
      <c r="L66" s="5">
        <v>2936426</v>
      </c>
      <c r="M66" s="3">
        <v>2132179</v>
      </c>
      <c r="N66" s="15">
        <v>11901569</v>
      </c>
      <c r="O66" s="5">
        <v>174805</v>
      </c>
      <c r="P66" s="15">
        <v>728066</v>
      </c>
      <c r="Q66" s="16">
        <f aca="true" t="shared" si="7" ref="Q66:Q129">+M66/C66</f>
        <v>62.89799109118263</v>
      </c>
      <c r="R66" s="17">
        <f aca="true" t="shared" si="8" ref="R66:R129">IF(K66=0,0,(O66+K66)/I66)</f>
        <v>2329.432625926873</v>
      </c>
      <c r="S66" s="19">
        <f t="shared" si="4"/>
        <v>0.2642434822945066</v>
      </c>
    </row>
    <row r="67" spans="1:19" ht="12.75">
      <c r="A67" s="3" t="s">
        <v>78</v>
      </c>
      <c r="B67" s="18" t="str">
        <f t="shared" si="5"/>
        <v>DEDM</v>
      </c>
      <c r="C67" s="3">
        <v>24630</v>
      </c>
      <c r="D67" s="3">
        <v>988727000</v>
      </c>
      <c r="E67" s="3">
        <v>40143</v>
      </c>
      <c r="F67" s="3">
        <v>4544587000</v>
      </c>
      <c r="G67" s="3">
        <v>184514</v>
      </c>
      <c r="H67" s="7">
        <f t="shared" si="6"/>
        <v>1.11907208110653</v>
      </c>
      <c r="I67" s="5">
        <v>2786</v>
      </c>
      <c r="J67" s="3">
        <v>25207774.047433194</v>
      </c>
      <c r="K67" s="12">
        <v>3631768</v>
      </c>
      <c r="L67" s="5">
        <v>3018977</v>
      </c>
      <c r="M67" s="3">
        <v>2765940</v>
      </c>
      <c r="N67" s="15">
        <v>6712353</v>
      </c>
      <c r="O67" s="5">
        <v>71047</v>
      </c>
      <c r="P67" s="15">
        <v>2414199</v>
      </c>
      <c r="Q67" s="16">
        <f t="shared" si="7"/>
        <v>112.29963459196102</v>
      </c>
      <c r="R67" s="17">
        <f t="shared" si="8"/>
        <v>1329.0793251974158</v>
      </c>
      <c r="S67" s="19">
        <f aca="true" t="shared" si="9" ref="S67:S130">+K67/J67</f>
        <v>0.1440733320271017</v>
      </c>
    </row>
    <row r="68" spans="1:19" ht="12.75">
      <c r="A68" s="3" t="s">
        <v>79</v>
      </c>
      <c r="B68" s="18" t="str">
        <f t="shared" si="5"/>
        <v>DEED</v>
      </c>
      <c r="C68" s="3">
        <v>4694</v>
      </c>
      <c r="D68" s="3">
        <v>183889000</v>
      </c>
      <c r="E68" s="3">
        <v>39175</v>
      </c>
      <c r="F68" s="3">
        <v>734344200</v>
      </c>
      <c r="G68" s="3">
        <v>156443</v>
      </c>
      <c r="H68" s="7">
        <f t="shared" si="6"/>
        <v>1.0203451174061897</v>
      </c>
      <c r="I68" s="5">
        <v>398</v>
      </c>
      <c r="J68" s="3">
        <v>3310478.6745599997</v>
      </c>
      <c r="K68" s="12">
        <v>1021111</v>
      </c>
      <c r="L68" s="5">
        <v>509943</v>
      </c>
      <c r="M68" s="3">
        <v>406247</v>
      </c>
      <c r="N68" s="15">
        <v>2047709</v>
      </c>
      <c r="O68" s="5">
        <v>19976</v>
      </c>
      <c r="P68" s="15">
        <v>156872</v>
      </c>
      <c r="Q68" s="16">
        <f t="shared" si="7"/>
        <v>86.54601619088197</v>
      </c>
      <c r="R68" s="17">
        <f t="shared" si="8"/>
        <v>2615.7964824120604</v>
      </c>
      <c r="S68" s="19">
        <f t="shared" si="9"/>
        <v>0.30844814311806956</v>
      </c>
    </row>
    <row r="69" spans="1:19" ht="12.75">
      <c r="A69" s="3" t="s">
        <v>82</v>
      </c>
      <c r="B69" s="18" t="str">
        <f t="shared" si="5"/>
        <v>DOUS</v>
      </c>
      <c r="C69" s="3">
        <v>7955</v>
      </c>
      <c r="D69" s="3">
        <v>246776000</v>
      </c>
      <c r="E69" s="3">
        <v>31021</v>
      </c>
      <c r="F69" s="3">
        <v>1127662400</v>
      </c>
      <c r="G69" s="3">
        <v>141755</v>
      </c>
      <c r="H69" s="7">
        <f t="shared" si="6"/>
        <v>0.8622545392080665</v>
      </c>
      <c r="I69" s="5">
        <v>1634</v>
      </c>
      <c r="J69" s="3">
        <v>13727725.332659999</v>
      </c>
      <c r="K69" s="12">
        <v>8196565</v>
      </c>
      <c r="L69" s="5">
        <v>892313</v>
      </c>
      <c r="M69" s="3">
        <v>617250</v>
      </c>
      <c r="N69" s="15">
        <v>9658184</v>
      </c>
      <c r="O69" s="5">
        <v>160348</v>
      </c>
      <c r="P69" s="15">
        <v>242655</v>
      </c>
      <c r="Q69" s="16">
        <f t="shared" si="7"/>
        <v>77.59270898805782</v>
      </c>
      <c r="R69" s="17">
        <f t="shared" si="8"/>
        <v>5114.389840881273</v>
      </c>
      <c r="S69" s="19">
        <f t="shared" si="9"/>
        <v>0.5970810750779907</v>
      </c>
    </row>
    <row r="70" spans="1:19" ht="12.75">
      <c r="A70" s="3" t="s">
        <v>83</v>
      </c>
      <c r="B70" s="18" t="str">
        <f t="shared" si="5"/>
        <v>DOVR</v>
      </c>
      <c r="C70" s="3">
        <v>5644</v>
      </c>
      <c r="D70" s="3">
        <v>1363795000</v>
      </c>
      <c r="E70" s="3">
        <v>241636</v>
      </c>
      <c r="F70" s="3">
        <v>2503189600</v>
      </c>
      <c r="G70" s="3">
        <v>443513</v>
      </c>
      <c r="H70" s="7">
        <f t="shared" si="6"/>
        <v>4.7099138981107656</v>
      </c>
      <c r="I70" s="5">
        <v>579</v>
      </c>
      <c r="J70" s="3">
        <v>4717531.572557041</v>
      </c>
      <c r="K70" s="12">
        <v>598324</v>
      </c>
      <c r="L70" s="5">
        <v>240853</v>
      </c>
      <c r="M70" s="3">
        <v>162705</v>
      </c>
      <c r="N70" s="15">
        <v>841364</v>
      </c>
      <c r="O70" s="5">
        <v>11705</v>
      </c>
      <c r="P70" s="15">
        <v>272954</v>
      </c>
      <c r="Q70" s="16">
        <f t="shared" si="7"/>
        <v>28.827958894401135</v>
      </c>
      <c r="R70" s="17">
        <f t="shared" si="8"/>
        <v>1053.5906735751296</v>
      </c>
      <c r="S70" s="19">
        <f t="shared" si="9"/>
        <v>0.12682988779144316</v>
      </c>
    </row>
    <row r="71" spans="1:19" ht="12.75">
      <c r="A71" s="3" t="s">
        <v>84</v>
      </c>
      <c r="B71" s="18" t="str">
        <f t="shared" si="5"/>
        <v>DRAT</v>
      </c>
      <c r="C71" s="3">
        <v>29501</v>
      </c>
      <c r="D71" s="3">
        <v>830224000</v>
      </c>
      <c r="E71" s="3">
        <v>28142</v>
      </c>
      <c r="F71" s="3">
        <v>3486807900</v>
      </c>
      <c r="G71" s="3">
        <v>118193</v>
      </c>
      <c r="H71" s="7">
        <f t="shared" si="6"/>
        <v>0.7506260781637434</v>
      </c>
      <c r="I71" s="5">
        <v>4099</v>
      </c>
      <c r="J71" s="3">
        <v>34827941.44446</v>
      </c>
      <c r="K71" s="12">
        <v>17619480</v>
      </c>
      <c r="L71" s="5">
        <v>3380175</v>
      </c>
      <c r="M71" s="3">
        <v>2963502</v>
      </c>
      <c r="N71" s="15">
        <v>21233299</v>
      </c>
      <c r="O71" s="5">
        <v>344686</v>
      </c>
      <c r="P71" s="15">
        <v>826026</v>
      </c>
      <c r="Q71" s="16">
        <f t="shared" si="7"/>
        <v>100.45428968509542</v>
      </c>
      <c r="R71" s="17">
        <f t="shared" si="8"/>
        <v>4382.572822639669</v>
      </c>
      <c r="S71" s="19">
        <f t="shared" si="9"/>
        <v>0.5059007012544146</v>
      </c>
    </row>
    <row r="72" spans="1:19" ht="12.75">
      <c r="A72" s="3" t="s">
        <v>86</v>
      </c>
      <c r="B72" s="18" t="str">
        <f t="shared" si="5"/>
        <v>DUNE</v>
      </c>
      <c r="C72" s="3">
        <v>3323</v>
      </c>
      <c r="D72" s="3">
        <v>143967000</v>
      </c>
      <c r="E72" s="3">
        <v>43324</v>
      </c>
      <c r="F72" s="3">
        <v>558165300</v>
      </c>
      <c r="G72" s="3">
        <v>167970</v>
      </c>
      <c r="H72" s="7">
        <f t="shared" si="6"/>
        <v>1.1130967312957316</v>
      </c>
      <c r="I72" s="5">
        <v>1</v>
      </c>
      <c r="J72" s="3">
        <v>12035.81568</v>
      </c>
      <c r="K72" s="12">
        <v>4358</v>
      </c>
      <c r="L72" s="5">
        <v>229266</v>
      </c>
      <c r="M72" s="3">
        <v>208034</v>
      </c>
      <c r="N72" s="15">
        <v>233624</v>
      </c>
      <c r="O72" s="5">
        <v>0</v>
      </c>
      <c r="P72" s="15">
        <v>2651</v>
      </c>
      <c r="Q72" s="16">
        <f t="shared" si="7"/>
        <v>62.604273247065905</v>
      </c>
      <c r="R72" s="17">
        <f t="shared" si="8"/>
        <v>4358</v>
      </c>
      <c r="S72" s="19">
        <f t="shared" si="9"/>
        <v>0.362085970395984</v>
      </c>
    </row>
    <row r="73" spans="1:19" ht="12.75">
      <c r="A73" s="3" t="s">
        <v>87</v>
      </c>
      <c r="B73" s="18" t="str">
        <f t="shared" si="5"/>
        <v>DUXY</v>
      </c>
      <c r="C73" s="3">
        <v>14496</v>
      </c>
      <c r="D73" s="3">
        <v>1034945000</v>
      </c>
      <c r="E73" s="3">
        <v>71395</v>
      </c>
      <c r="F73" s="3">
        <v>4026592800</v>
      </c>
      <c r="G73" s="3">
        <v>277773</v>
      </c>
      <c r="H73" s="7">
        <f t="shared" si="6"/>
        <v>1.8372532288296868</v>
      </c>
      <c r="I73" s="5">
        <v>3214</v>
      </c>
      <c r="J73" s="3">
        <v>26964189.833086807</v>
      </c>
      <c r="K73" s="12">
        <v>4364460</v>
      </c>
      <c r="L73" s="5">
        <v>965832</v>
      </c>
      <c r="M73" s="3">
        <v>749739</v>
      </c>
      <c r="N73" s="15">
        <v>5341704</v>
      </c>
      <c r="O73" s="5">
        <v>85381</v>
      </c>
      <c r="P73" s="15">
        <v>252712</v>
      </c>
      <c r="Q73" s="16">
        <f t="shared" si="7"/>
        <v>51.72040562913907</v>
      </c>
      <c r="R73" s="17">
        <f t="shared" si="8"/>
        <v>1384.5180460485376</v>
      </c>
      <c r="S73" s="19">
        <f t="shared" si="9"/>
        <v>0.16186134376804176</v>
      </c>
    </row>
    <row r="74" spans="1:19" ht="12.75">
      <c r="A74" s="3" t="s">
        <v>88</v>
      </c>
      <c r="B74" s="18" t="str">
        <f t="shared" si="5"/>
        <v>EASR</v>
      </c>
      <c r="C74" s="3">
        <v>13996</v>
      </c>
      <c r="D74" s="3">
        <v>369973000</v>
      </c>
      <c r="E74" s="3">
        <v>26434</v>
      </c>
      <c r="F74" s="3">
        <v>1845073900</v>
      </c>
      <c r="G74" s="3">
        <v>131829</v>
      </c>
      <c r="H74" s="7">
        <f t="shared" si="6"/>
        <v>0.7682695986577899</v>
      </c>
      <c r="I74" s="5">
        <v>2286</v>
      </c>
      <c r="J74" s="3">
        <v>19438423.617059994</v>
      </c>
      <c r="K74" s="12">
        <v>10054475</v>
      </c>
      <c r="L74" s="5">
        <v>1402905</v>
      </c>
      <c r="M74" s="3">
        <v>1266059</v>
      </c>
      <c r="N74" s="15">
        <v>11498008</v>
      </c>
      <c r="O74" s="5">
        <v>196694</v>
      </c>
      <c r="P74" s="15">
        <v>260576</v>
      </c>
      <c r="Q74" s="16">
        <f t="shared" si="7"/>
        <v>90.45863103743928</v>
      </c>
      <c r="R74" s="17">
        <f t="shared" si="8"/>
        <v>4484.325896762904</v>
      </c>
      <c r="S74" s="19">
        <f t="shared" si="9"/>
        <v>0.5172474475335418</v>
      </c>
    </row>
    <row r="75" spans="1:19" ht="12.75">
      <c r="A75" s="3" t="s">
        <v>89</v>
      </c>
      <c r="B75" s="18" t="str">
        <f t="shared" si="5"/>
        <v>EASD</v>
      </c>
      <c r="C75" s="3">
        <v>2057</v>
      </c>
      <c r="D75" s="3">
        <v>61300000</v>
      </c>
      <c r="E75" s="3">
        <v>29801</v>
      </c>
      <c r="F75" s="3">
        <v>265851500</v>
      </c>
      <c r="G75" s="3">
        <v>129242</v>
      </c>
      <c r="H75" s="7">
        <f t="shared" si="6"/>
        <v>0.8072719735163569</v>
      </c>
      <c r="I75" s="5">
        <v>5</v>
      </c>
      <c r="J75" s="3">
        <v>60179.0784</v>
      </c>
      <c r="K75" s="12">
        <v>60179.0784</v>
      </c>
      <c r="L75" s="5">
        <v>261041</v>
      </c>
      <c r="M75" s="3">
        <v>245303</v>
      </c>
      <c r="N75" s="15">
        <v>321220</v>
      </c>
      <c r="O75" s="5">
        <v>0</v>
      </c>
      <c r="P75" s="15">
        <v>25174</v>
      </c>
      <c r="Q75" s="16">
        <f t="shared" si="7"/>
        <v>119.25279533300923</v>
      </c>
      <c r="R75" s="17">
        <f t="shared" si="8"/>
        <v>12035.81568</v>
      </c>
      <c r="S75" s="19">
        <f t="shared" si="9"/>
        <v>1</v>
      </c>
    </row>
    <row r="76" spans="1:19" ht="12.75">
      <c r="A76" s="3" t="s">
        <v>90</v>
      </c>
      <c r="B76" s="18" t="str">
        <f t="shared" si="5"/>
        <v>EASW</v>
      </c>
      <c r="C76" s="3">
        <v>15332</v>
      </c>
      <c r="D76" s="3">
        <v>519303000</v>
      </c>
      <c r="E76" s="3">
        <v>33871</v>
      </c>
      <c r="F76" s="3">
        <v>2015153300</v>
      </c>
      <c r="G76" s="3">
        <v>131434</v>
      </c>
      <c r="H76" s="7">
        <f t="shared" si="6"/>
        <v>0.8705725882270502</v>
      </c>
      <c r="I76" s="5">
        <v>2800</v>
      </c>
      <c r="J76" s="3">
        <v>23669359.72518</v>
      </c>
      <c r="K76" s="12">
        <v>8675518</v>
      </c>
      <c r="L76" s="5">
        <v>1382296</v>
      </c>
      <c r="M76" s="3">
        <v>1224304</v>
      </c>
      <c r="N76" s="15">
        <v>10082000</v>
      </c>
      <c r="O76" s="5">
        <v>169717</v>
      </c>
      <c r="P76" s="15">
        <v>235860</v>
      </c>
      <c r="Q76" s="16">
        <f t="shared" si="7"/>
        <v>79.85285677015392</v>
      </c>
      <c r="R76" s="17">
        <f t="shared" si="8"/>
        <v>3159.0125</v>
      </c>
      <c r="S76" s="19">
        <f t="shared" si="9"/>
        <v>0.3665294752680102</v>
      </c>
    </row>
    <row r="77" spans="1:19" ht="12.75">
      <c r="A77" s="3" t="s">
        <v>91</v>
      </c>
      <c r="B77" s="18" t="str">
        <f t="shared" si="5"/>
        <v>EASM</v>
      </c>
      <c r="C77" s="3">
        <v>5438</v>
      </c>
      <c r="D77" s="3">
        <v>144483000</v>
      </c>
      <c r="E77" s="3">
        <v>26569</v>
      </c>
      <c r="F77" s="3">
        <v>3256807800</v>
      </c>
      <c r="G77" s="3">
        <v>598898</v>
      </c>
      <c r="H77" s="7">
        <f t="shared" si="6"/>
        <v>2.188694057699881</v>
      </c>
      <c r="I77" s="5">
        <v>236</v>
      </c>
      <c r="J77" s="3">
        <v>2017979.06784</v>
      </c>
      <c r="K77" s="12">
        <v>314229</v>
      </c>
      <c r="L77" s="5">
        <v>181688</v>
      </c>
      <c r="M77" s="3">
        <v>126013</v>
      </c>
      <c r="N77" s="15">
        <v>495917</v>
      </c>
      <c r="O77" s="5">
        <v>6147</v>
      </c>
      <c r="P77" s="15">
        <v>446793</v>
      </c>
      <c r="Q77" s="16">
        <f t="shared" si="7"/>
        <v>23.172673777123943</v>
      </c>
      <c r="R77" s="17">
        <f t="shared" si="8"/>
        <v>1357.5254237288136</v>
      </c>
      <c r="S77" s="19">
        <f t="shared" si="9"/>
        <v>0.1557146974454714</v>
      </c>
    </row>
    <row r="78" spans="1:19" ht="12.75">
      <c r="A78" s="3" t="s">
        <v>92</v>
      </c>
      <c r="B78" s="18" t="str">
        <f t="shared" si="5"/>
        <v>EASN</v>
      </c>
      <c r="C78" s="3">
        <v>16195</v>
      </c>
      <c r="D78" s="3">
        <v>383116000</v>
      </c>
      <c r="E78" s="3">
        <v>23656</v>
      </c>
      <c r="F78" s="3">
        <v>1506522200</v>
      </c>
      <c r="G78" s="3">
        <v>93024</v>
      </c>
      <c r="H78" s="7">
        <f t="shared" si="6"/>
        <v>0.6117519270366327</v>
      </c>
      <c r="I78" s="5">
        <v>1811</v>
      </c>
      <c r="J78" s="3">
        <v>16500250.305240002</v>
      </c>
      <c r="K78" s="12">
        <v>7528257</v>
      </c>
      <c r="L78" s="5">
        <v>2689792</v>
      </c>
      <c r="M78" s="3">
        <v>2377410</v>
      </c>
      <c r="N78" s="15">
        <v>10759788</v>
      </c>
      <c r="O78" s="5">
        <v>147274</v>
      </c>
      <c r="P78" s="15">
        <v>1894323</v>
      </c>
      <c r="Q78" s="16">
        <f t="shared" si="7"/>
        <v>146.79901204075333</v>
      </c>
      <c r="R78" s="17">
        <f t="shared" si="8"/>
        <v>4238.283268912203</v>
      </c>
      <c r="S78" s="19">
        <f t="shared" si="9"/>
        <v>0.45625107866450026</v>
      </c>
    </row>
    <row r="79" spans="1:19" ht="12.75">
      <c r="A79" s="3" t="s">
        <v>93</v>
      </c>
      <c r="B79" s="18" t="str">
        <f t="shared" si="5"/>
        <v>EASN</v>
      </c>
      <c r="C79" s="3">
        <v>23209</v>
      </c>
      <c r="D79" s="3">
        <v>908776000</v>
      </c>
      <c r="E79" s="3">
        <v>39156</v>
      </c>
      <c r="F79" s="3">
        <v>3525933800</v>
      </c>
      <c r="G79" s="3">
        <v>151921</v>
      </c>
      <c r="H79" s="7">
        <f t="shared" si="6"/>
        <v>1.0063468228999926</v>
      </c>
      <c r="I79" s="5">
        <v>3803</v>
      </c>
      <c r="J79" s="3">
        <v>31588230.077280004</v>
      </c>
      <c r="K79" s="12">
        <v>9143450</v>
      </c>
      <c r="L79" s="5">
        <v>2200433</v>
      </c>
      <c r="M79" s="3">
        <v>1852233</v>
      </c>
      <c r="N79" s="15">
        <v>11366413</v>
      </c>
      <c r="O79" s="5">
        <v>178871</v>
      </c>
      <c r="P79" s="15">
        <v>643901</v>
      </c>
      <c r="Q79" s="16">
        <f t="shared" si="7"/>
        <v>79.80666982636046</v>
      </c>
      <c r="R79" s="17">
        <f t="shared" si="8"/>
        <v>2451.307125953195</v>
      </c>
      <c r="S79" s="19">
        <f t="shared" si="9"/>
        <v>0.2894574965938492</v>
      </c>
    </row>
    <row r="80" spans="1:19" ht="12.75">
      <c r="A80" s="3" t="s">
        <v>94</v>
      </c>
      <c r="B80" s="18" t="str">
        <f t="shared" si="5"/>
        <v>EDGN</v>
      </c>
      <c r="C80" s="3">
        <v>3932</v>
      </c>
      <c r="D80" s="3">
        <v>178114000</v>
      </c>
      <c r="E80" s="3">
        <v>45299</v>
      </c>
      <c r="F80" s="3">
        <v>7558924400</v>
      </c>
      <c r="G80" s="3">
        <v>1922412</v>
      </c>
      <c r="H80" s="7">
        <f t="shared" si="6"/>
        <v>6.469038065091761</v>
      </c>
      <c r="I80" s="5">
        <v>388</v>
      </c>
      <c r="J80" s="3">
        <v>3164477.4653399996</v>
      </c>
      <c r="K80" s="12">
        <v>420431</v>
      </c>
      <c r="L80" s="5">
        <v>1171014</v>
      </c>
      <c r="M80" s="3">
        <v>56341</v>
      </c>
      <c r="N80" s="15">
        <v>1846988</v>
      </c>
      <c r="O80" s="5">
        <v>8225</v>
      </c>
      <c r="P80" s="15">
        <v>1466337</v>
      </c>
      <c r="Q80" s="16">
        <f t="shared" si="7"/>
        <v>14.32884028484232</v>
      </c>
      <c r="R80" s="17">
        <f t="shared" si="8"/>
        <v>1104.7835051546392</v>
      </c>
      <c r="S80" s="19">
        <f t="shared" si="9"/>
        <v>0.13285953355803967</v>
      </c>
    </row>
    <row r="81" spans="1:19" ht="12.75">
      <c r="A81" s="3" t="s">
        <v>96</v>
      </c>
      <c r="B81" s="18" t="str">
        <f t="shared" si="5"/>
        <v>ERVG</v>
      </c>
      <c r="C81" s="3">
        <v>1552</v>
      </c>
      <c r="D81" s="3">
        <v>28399000</v>
      </c>
      <c r="E81" s="3">
        <v>18298</v>
      </c>
      <c r="F81" s="3">
        <v>608788000</v>
      </c>
      <c r="G81" s="3">
        <v>392260</v>
      </c>
      <c r="H81" s="7">
        <f t="shared" si="6"/>
        <v>1.4459995538273451</v>
      </c>
      <c r="I81" s="5">
        <v>279</v>
      </c>
      <c r="J81" s="3">
        <v>2428316.42514</v>
      </c>
      <c r="K81" s="12">
        <v>406463</v>
      </c>
      <c r="L81" s="5">
        <v>135368</v>
      </c>
      <c r="M81" s="3">
        <v>56849</v>
      </c>
      <c r="N81" s="15">
        <v>600418</v>
      </c>
      <c r="O81" s="5">
        <v>7952</v>
      </c>
      <c r="P81" s="15">
        <v>537022</v>
      </c>
      <c r="Q81" s="16">
        <f t="shared" si="7"/>
        <v>36.62951030927835</v>
      </c>
      <c r="R81" s="17">
        <f t="shared" si="8"/>
        <v>1485.358422939068</v>
      </c>
      <c r="S81" s="19">
        <f t="shared" si="9"/>
        <v>0.16738469327635758</v>
      </c>
    </row>
    <row r="82" spans="1:19" ht="12.75">
      <c r="A82" s="3" t="s">
        <v>98</v>
      </c>
      <c r="B82" s="18" t="str">
        <f t="shared" si="5"/>
        <v>EVET</v>
      </c>
      <c r="C82" s="3">
        <v>37353</v>
      </c>
      <c r="D82" s="3">
        <v>678388000</v>
      </c>
      <c r="E82" s="3">
        <v>18162</v>
      </c>
      <c r="F82" s="3">
        <v>5037814900</v>
      </c>
      <c r="G82" s="3">
        <v>134870</v>
      </c>
      <c r="H82" s="7">
        <f t="shared" si="6"/>
        <v>0.6623819234295921</v>
      </c>
      <c r="I82" s="5">
        <v>6122</v>
      </c>
      <c r="J82" s="3">
        <v>64793932.00506707</v>
      </c>
      <c r="K82" s="12">
        <v>38091277</v>
      </c>
      <c r="L82" s="5">
        <v>6397351</v>
      </c>
      <c r="M82" s="3">
        <v>5843460</v>
      </c>
      <c r="N82" s="15">
        <v>45748092</v>
      </c>
      <c r="O82" s="5">
        <v>745171</v>
      </c>
      <c r="P82" s="15">
        <v>9156494</v>
      </c>
      <c r="Q82" s="16">
        <f t="shared" si="7"/>
        <v>156.43884025379487</v>
      </c>
      <c r="R82" s="17">
        <f t="shared" si="8"/>
        <v>6343.751715125776</v>
      </c>
      <c r="S82" s="19">
        <f t="shared" si="9"/>
        <v>0.5878833992822222</v>
      </c>
    </row>
    <row r="83" spans="1:19" ht="12.75">
      <c r="A83" s="3" t="s">
        <v>99</v>
      </c>
      <c r="B83" s="18" t="str">
        <f t="shared" si="5"/>
        <v>FAIN</v>
      </c>
      <c r="C83" s="3">
        <v>16112</v>
      </c>
      <c r="D83" s="3">
        <v>391925000</v>
      </c>
      <c r="E83" s="3">
        <v>24325</v>
      </c>
      <c r="F83" s="3">
        <v>2382456500</v>
      </c>
      <c r="G83" s="3">
        <v>147868</v>
      </c>
      <c r="H83" s="7">
        <f t="shared" si="6"/>
        <v>0.7876305030673318</v>
      </c>
      <c r="I83" s="5">
        <v>1898</v>
      </c>
      <c r="J83" s="3">
        <v>16843034.11206</v>
      </c>
      <c r="K83" s="12">
        <v>7179423</v>
      </c>
      <c r="L83" s="5">
        <v>2668964</v>
      </c>
      <c r="M83" s="3">
        <v>1907302</v>
      </c>
      <c r="N83" s="15">
        <v>9861002</v>
      </c>
      <c r="O83" s="5">
        <v>140450</v>
      </c>
      <c r="P83" s="15">
        <v>278731</v>
      </c>
      <c r="Q83" s="16">
        <f t="shared" si="7"/>
        <v>118.37773088381331</v>
      </c>
      <c r="R83" s="17">
        <f t="shared" si="8"/>
        <v>3856.6243414120127</v>
      </c>
      <c r="S83" s="19">
        <f t="shared" si="9"/>
        <v>0.426254732504482</v>
      </c>
    </row>
    <row r="84" spans="1:19" ht="12.75">
      <c r="A84" s="3" t="s">
        <v>100</v>
      </c>
      <c r="B84" s="18" t="str">
        <f t="shared" si="5"/>
        <v>FALR</v>
      </c>
      <c r="C84" s="3">
        <v>90931</v>
      </c>
      <c r="D84" s="3">
        <v>1351539000</v>
      </c>
      <c r="E84" s="3">
        <v>14863</v>
      </c>
      <c r="F84" s="3">
        <v>7209931100</v>
      </c>
      <c r="G84" s="3">
        <v>79290</v>
      </c>
      <c r="H84" s="7">
        <f t="shared" si="6"/>
        <v>0.44766563511834057</v>
      </c>
      <c r="I84" s="5">
        <v>10608</v>
      </c>
      <c r="J84" s="3">
        <v>110588545.43874</v>
      </c>
      <c r="K84" s="12">
        <v>89259672</v>
      </c>
      <c r="L84" s="5">
        <v>22749870</v>
      </c>
      <c r="M84" s="3">
        <v>20156220</v>
      </c>
      <c r="N84" s="15">
        <v>113336900</v>
      </c>
      <c r="O84" s="5">
        <v>1746168</v>
      </c>
      <c r="P84" s="15">
        <v>9205549</v>
      </c>
      <c r="Q84" s="16">
        <f t="shared" si="7"/>
        <v>221.66499873530478</v>
      </c>
      <c r="R84" s="17">
        <f t="shared" si="8"/>
        <v>8578.981900452489</v>
      </c>
      <c r="S84" s="19">
        <f t="shared" si="9"/>
        <v>0.8071330683108132</v>
      </c>
    </row>
    <row r="85" spans="1:19" ht="12.75">
      <c r="A85" s="3" t="s">
        <v>101</v>
      </c>
      <c r="B85" s="18" t="str">
        <f t="shared" si="5"/>
        <v>FALH</v>
      </c>
      <c r="C85" s="3">
        <v>33123</v>
      </c>
      <c r="D85" s="3">
        <v>1058454000</v>
      </c>
      <c r="E85" s="3">
        <v>31955</v>
      </c>
      <c r="F85" s="3">
        <v>13126721800</v>
      </c>
      <c r="G85" s="3">
        <v>396302</v>
      </c>
      <c r="H85" s="7">
        <f t="shared" si="6"/>
        <v>1.6483436036198997</v>
      </c>
      <c r="I85" s="5">
        <v>3713</v>
      </c>
      <c r="J85" s="3">
        <v>32249708.827199996</v>
      </c>
      <c r="K85" s="12">
        <v>4820816</v>
      </c>
      <c r="L85" s="5">
        <v>2188053</v>
      </c>
      <c r="M85" s="3">
        <v>1172624</v>
      </c>
      <c r="N85" s="15">
        <v>7414929</v>
      </c>
      <c r="O85" s="5">
        <v>94309</v>
      </c>
      <c r="P85" s="15">
        <v>2247010</v>
      </c>
      <c r="Q85" s="16">
        <f t="shared" si="7"/>
        <v>35.40210729704435</v>
      </c>
      <c r="R85" s="17">
        <f t="shared" si="8"/>
        <v>1323.7611096148667</v>
      </c>
      <c r="S85" s="19">
        <f t="shared" si="9"/>
        <v>0.14948401630014208</v>
      </c>
    </row>
    <row r="86" spans="1:19" ht="12.75">
      <c r="A86" s="3" t="s">
        <v>102</v>
      </c>
      <c r="B86" s="18" t="str">
        <f t="shared" si="5"/>
        <v>FITG</v>
      </c>
      <c r="C86" s="3">
        <v>42215</v>
      </c>
      <c r="D86" s="3">
        <v>676104000</v>
      </c>
      <c r="E86" s="3">
        <v>16016</v>
      </c>
      <c r="F86" s="3">
        <v>3088083300</v>
      </c>
      <c r="G86" s="3">
        <v>73151</v>
      </c>
      <c r="H86" s="7">
        <f t="shared" si="6"/>
        <v>0.44506734119227676</v>
      </c>
      <c r="I86" s="5">
        <v>5390</v>
      </c>
      <c r="J86" s="3">
        <v>54357220.723620005</v>
      </c>
      <c r="K86" s="12">
        <v>39281344</v>
      </c>
      <c r="L86" s="5">
        <v>8222732</v>
      </c>
      <c r="M86" s="3">
        <v>7218116</v>
      </c>
      <c r="N86" s="15">
        <v>49099690</v>
      </c>
      <c r="O86" s="5">
        <v>768453</v>
      </c>
      <c r="P86" s="15">
        <v>4918240</v>
      </c>
      <c r="Q86" s="16">
        <f t="shared" si="7"/>
        <v>170.9846263176596</v>
      </c>
      <c r="R86" s="17">
        <f t="shared" si="8"/>
        <v>7430.389053803339</v>
      </c>
      <c r="S86" s="19">
        <f t="shared" si="9"/>
        <v>0.7226518110579366</v>
      </c>
    </row>
    <row r="87" spans="1:19" ht="12.75">
      <c r="A87" s="3" t="s">
        <v>103</v>
      </c>
      <c r="B87" s="18" t="str">
        <f t="shared" si="5"/>
        <v>FLOA</v>
      </c>
      <c r="C87" s="3">
        <v>675</v>
      </c>
      <c r="D87" s="3">
        <v>10440000</v>
      </c>
      <c r="E87" s="3">
        <v>15467</v>
      </c>
      <c r="F87" s="3">
        <v>136798200</v>
      </c>
      <c r="G87" s="3">
        <v>202664</v>
      </c>
      <c r="H87" s="7">
        <f t="shared" si="6"/>
        <v>0.8307735737427651</v>
      </c>
      <c r="I87" s="5">
        <v>97</v>
      </c>
      <c r="J87" s="3">
        <v>920526.84222</v>
      </c>
      <c r="K87" s="12">
        <v>526600</v>
      </c>
      <c r="L87" s="5">
        <v>84137</v>
      </c>
      <c r="M87" s="3">
        <v>42100</v>
      </c>
      <c r="N87" s="15">
        <v>645936</v>
      </c>
      <c r="O87" s="5">
        <v>10302</v>
      </c>
      <c r="P87" s="15">
        <v>123978</v>
      </c>
      <c r="Q87" s="16">
        <f t="shared" si="7"/>
        <v>62.370370370370374</v>
      </c>
      <c r="R87" s="17">
        <f t="shared" si="8"/>
        <v>5535.072164948454</v>
      </c>
      <c r="S87" s="19">
        <f t="shared" si="9"/>
        <v>0.5720637094405836</v>
      </c>
    </row>
    <row r="88" spans="1:19" ht="12.75">
      <c r="A88" s="3" t="s">
        <v>104</v>
      </c>
      <c r="B88" s="18" t="str">
        <f t="shared" si="5"/>
        <v>FOXH</v>
      </c>
      <c r="C88" s="3">
        <v>16347</v>
      </c>
      <c r="D88" s="3">
        <v>635656000</v>
      </c>
      <c r="E88" s="3">
        <v>38885</v>
      </c>
      <c r="F88" s="3">
        <v>2871054700</v>
      </c>
      <c r="G88" s="3">
        <v>175632</v>
      </c>
      <c r="H88" s="7">
        <f t="shared" si="6"/>
        <v>1.0745884502952374</v>
      </c>
      <c r="I88" s="5">
        <v>2897</v>
      </c>
      <c r="J88" s="3">
        <v>25261529.643114474</v>
      </c>
      <c r="K88" s="12">
        <v>8304130</v>
      </c>
      <c r="L88" s="5">
        <v>1484107</v>
      </c>
      <c r="M88" s="3">
        <v>1259852</v>
      </c>
      <c r="N88" s="15">
        <v>9960830</v>
      </c>
      <c r="O88" s="5">
        <v>162452</v>
      </c>
      <c r="P88" s="15">
        <v>1696403</v>
      </c>
      <c r="Q88" s="16">
        <f t="shared" si="7"/>
        <v>77.06930935339818</v>
      </c>
      <c r="R88" s="17">
        <f t="shared" si="8"/>
        <v>2922.534345875043</v>
      </c>
      <c r="S88" s="19">
        <f t="shared" si="9"/>
        <v>0.3287263327802263</v>
      </c>
    </row>
    <row r="89" spans="1:19" ht="12.75">
      <c r="A89" s="3" t="s">
        <v>105</v>
      </c>
      <c r="B89" s="18" t="str">
        <f t="shared" si="5"/>
        <v>FRAM</v>
      </c>
      <c r="C89" s="3">
        <v>64885</v>
      </c>
      <c r="D89" s="3">
        <v>1989489000</v>
      </c>
      <c r="E89" s="3">
        <v>30662</v>
      </c>
      <c r="F89" s="3">
        <v>9547281800</v>
      </c>
      <c r="G89" s="3">
        <v>147142</v>
      </c>
      <c r="H89" s="7">
        <f t="shared" si="6"/>
        <v>0.8736192206349604</v>
      </c>
      <c r="I89" s="5">
        <v>8030</v>
      </c>
      <c r="J89" s="3">
        <v>77781484.4895366</v>
      </c>
      <c r="K89" s="12">
        <v>19634107</v>
      </c>
      <c r="L89" s="5">
        <v>9249460</v>
      </c>
      <c r="M89" s="3">
        <v>8415039</v>
      </c>
      <c r="N89" s="15">
        <v>29595193</v>
      </c>
      <c r="O89" s="5">
        <v>384098</v>
      </c>
      <c r="P89" s="15">
        <v>3946751</v>
      </c>
      <c r="Q89" s="16">
        <f t="shared" si="7"/>
        <v>129.69159281806273</v>
      </c>
      <c r="R89" s="17">
        <f t="shared" si="8"/>
        <v>2492.9271481942715</v>
      </c>
      <c r="S89" s="19">
        <f t="shared" si="9"/>
        <v>0.2524264884998594</v>
      </c>
    </row>
    <row r="90" spans="1:19" ht="12.75">
      <c r="A90" s="3" t="s">
        <v>106</v>
      </c>
      <c r="B90" s="18" t="str">
        <f t="shared" si="5"/>
        <v>FRAN</v>
      </c>
      <c r="C90" s="3">
        <v>32148</v>
      </c>
      <c r="D90" s="3">
        <v>1181596000</v>
      </c>
      <c r="E90" s="3">
        <v>36755</v>
      </c>
      <c r="F90" s="3">
        <v>5208569900</v>
      </c>
      <c r="G90" s="3">
        <v>162018</v>
      </c>
      <c r="H90" s="7">
        <f t="shared" si="6"/>
        <v>1.0035973076575249</v>
      </c>
      <c r="I90" s="5">
        <v>6422</v>
      </c>
      <c r="J90" s="3">
        <v>54564219.31835352</v>
      </c>
      <c r="K90" s="12">
        <v>26714222</v>
      </c>
      <c r="L90" s="5">
        <v>2416542</v>
      </c>
      <c r="M90" s="3">
        <v>2089973</v>
      </c>
      <c r="N90" s="15">
        <v>30135522</v>
      </c>
      <c r="O90" s="5">
        <v>522605</v>
      </c>
      <c r="P90" s="15">
        <v>4450304</v>
      </c>
      <c r="Q90" s="16">
        <f t="shared" si="7"/>
        <v>65.01098046534777</v>
      </c>
      <c r="R90" s="17">
        <f t="shared" si="8"/>
        <v>4241.17517907194</v>
      </c>
      <c r="S90" s="19">
        <f t="shared" si="9"/>
        <v>0.48959230671177695</v>
      </c>
    </row>
    <row r="91" spans="1:19" ht="12.75">
      <c r="A91" s="3" t="s">
        <v>107</v>
      </c>
      <c r="B91" s="18" t="str">
        <f t="shared" si="5"/>
        <v>FREN</v>
      </c>
      <c r="C91" s="3">
        <v>9027</v>
      </c>
      <c r="D91" s="3">
        <v>266390000</v>
      </c>
      <c r="E91" s="3">
        <v>29510</v>
      </c>
      <c r="F91" s="3">
        <v>1451810700</v>
      </c>
      <c r="G91" s="3">
        <v>160830</v>
      </c>
      <c r="H91" s="7">
        <f t="shared" si="6"/>
        <v>0.8991586673121614</v>
      </c>
      <c r="I91" s="5">
        <v>552</v>
      </c>
      <c r="J91" s="3">
        <v>4935673.2846</v>
      </c>
      <c r="K91" s="12">
        <v>1474404</v>
      </c>
      <c r="L91" s="5">
        <v>1099658</v>
      </c>
      <c r="M91" s="3">
        <v>803160</v>
      </c>
      <c r="N91" s="15">
        <v>2576666</v>
      </c>
      <c r="O91" s="5">
        <v>28843</v>
      </c>
      <c r="P91" s="15">
        <v>210619</v>
      </c>
      <c r="Q91" s="16">
        <f t="shared" si="7"/>
        <v>88.97308075772682</v>
      </c>
      <c r="R91" s="17">
        <f t="shared" si="8"/>
        <v>2723.2735507246375</v>
      </c>
      <c r="S91" s="19">
        <f t="shared" si="9"/>
        <v>0.2987239865734933</v>
      </c>
    </row>
    <row r="92" spans="1:19" ht="12.75">
      <c r="A92" s="3" t="s">
        <v>108</v>
      </c>
      <c r="B92" s="18" t="str">
        <f t="shared" si="5"/>
        <v>GARR</v>
      </c>
      <c r="C92" s="3">
        <v>20682</v>
      </c>
      <c r="D92" s="3">
        <v>385091000</v>
      </c>
      <c r="E92" s="3">
        <v>18620</v>
      </c>
      <c r="F92" s="3">
        <v>1486717200</v>
      </c>
      <c r="G92" s="3">
        <v>71885</v>
      </c>
      <c r="H92" s="7">
        <f t="shared" si="6"/>
        <v>0.47746288610139176</v>
      </c>
      <c r="I92" s="5">
        <v>2562</v>
      </c>
      <c r="J92" s="3">
        <v>24334327.323839996</v>
      </c>
      <c r="K92" s="12">
        <v>17777812</v>
      </c>
      <c r="L92" s="5">
        <v>4353619</v>
      </c>
      <c r="M92" s="3">
        <v>3584191</v>
      </c>
      <c r="N92" s="15">
        <v>23122727</v>
      </c>
      <c r="O92" s="5">
        <v>347784</v>
      </c>
      <c r="P92" s="15">
        <v>1175912</v>
      </c>
      <c r="Q92" s="16">
        <f t="shared" si="7"/>
        <v>173.3000193404893</v>
      </c>
      <c r="R92" s="17">
        <f t="shared" si="8"/>
        <v>7074.783762685402</v>
      </c>
      <c r="S92" s="19">
        <f t="shared" si="9"/>
        <v>0.7305651708968067</v>
      </c>
    </row>
    <row r="93" spans="1:19" ht="12.75">
      <c r="A93" s="3" t="s">
        <v>110</v>
      </c>
      <c r="B93" s="18" t="str">
        <f t="shared" si="5"/>
        <v>GEON</v>
      </c>
      <c r="C93" s="3">
        <v>8629</v>
      </c>
      <c r="D93" s="3">
        <v>311332000</v>
      </c>
      <c r="E93" s="3">
        <v>36080</v>
      </c>
      <c r="F93" s="3">
        <v>1388493600</v>
      </c>
      <c r="G93" s="3">
        <v>160910</v>
      </c>
      <c r="H93" s="7">
        <f t="shared" si="6"/>
        <v>0.990838026647034</v>
      </c>
      <c r="I93" s="5">
        <v>1571</v>
      </c>
      <c r="J93" s="3">
        <v>12957759.10632</v>
      </c>
      <c r="K93" s="12">
        <v>5067813</v>
      </c>
      <c r="L93" s="5">
        <v>832464</v>
      </c>
      <c r="M93" s="3">
        <v>605914</v>
      </c>
      <c r="N93" s="15">
        <v>6146685</v>
      </c>
      <c r="O93" s="5">
        <v>99141</v>
      </c>
      <c r="P93" s="15">
        <v>315068</v>
      </c>
      <c r="Q93" s="16">
        <f t="shared" si="7"/>
        <v>70.21833352648048</v>
      </c>
      <c r="R93" s="17">
        <f t="shared" si="8"/>
        <v>3288.9586250795674</v>
      </c>
      <c r="S93" s="19">
        <f t="shared" si="9"/>
        <v>0.39110257864943887</v>
      </c>
    </row>
    <row r="94" spans="1:19" ht="12.75">
      <c r="A94" s="3" t="s">
        <v>112</v>
      </c>
      <c r="B94" s="18" t="str">
        <f t="shared" si="5"/>
        <v>GLOR</v>
      </c>
      <c r="C94" s="3">
        <v>30243</v>
      </c>
      <c r="D94" s="3">
        <v>912520000</v>
      </c>
      <c r="E94" s="3">
        <v>30173</v>
      </c>
      <c r="F94" s="3">
        <v>6244033100</v>
      </c>
      <c r="G94" s="3">
        <v>206462</v>
      </c>
      <c r="H94" s="7">
        <f t="shared" si="6"/>
        <v>1.0469757700786748</v>
      </c>
      <c r="I94" s="5">
        <v>3568</v>
      </c>
      <c r="J94" s="3">
        <v>33723505.70104727</v>
      </c>
      <c r="K94" s="12">
        <v>5724851</v>
      </c>
      <c r="L94" s="5">
        <v>3664374</v>
      </c>
      <c r="M94" s="3">
        <v>3378096</v>
      </c>
      <c r="N94" s="15">
        <v>10633858</v>
      </c>
      <c r="O94" s="5">
        <v>111994</v>
      </c>
      <c r="P94" s="15">
        <v>4518628</v>
      </c>
      <c r="Q94" s="16">
        <f t="shared" si="7"/>
        <v>111.69844261481995</v>
      </c>
      <c r="R94" s="17">
        <f t="shared" si="8"/>
        <v>1635.8870515695066</v>
      </c>
      <c r="S94" s="19">
        <f t="shared" si="9"/>
        <v>0.16975847798119686</v>
      </c>
    </row>
    <row r="95" spans="1:19" ht="12.75">
      <c r="A95" s="3" t="s">
        <v>113</v>
      </c>
      <c r="B95" s="18" t="str">
        <f t="shared" si="5"/>
        <v>GOSN</v>
      </c>
      <c r="C95" s="3">
        <v>974</v>
      </c>
      <c r="D95" s="3">
        <v>14449000</v>
      </c>
      <c r="E95" s="3">
        <v>14835</v>
      </c>
      <c r="F95" s="3">
        <v>136397200</v>
      </c>
      <c r="G95" s="3">
        <v>140038</v>
      </c>
      <c r="H95" s="7">
        <f t="shared" si="6"/>
        <v>0.6317750513182059</v>
      </c>
      <c r="I95" s="5">
        <v>12</v>
      </c>
      <c r="J95" s="3">
        <v>167528.0748</v>
      </c>
      <c r="K95" s="12">
        <v>96111</v>
      </c>
      <c r="L95" s="5">
        <v>108560</v>
      </c>
      <c r="M95" s="3">
        <v>67666</v>
      </c>
      <c r="N95" s="15">
        <v>204671</v>
      </c>
      <c r="O95" s="5">
        <v>0</v>
      </c>
      <c r="P95" s="15">
        <v>11642</v>
      </c>
      <c r="Q95" s="16">
        <f t="shared" si="7"/>
        <v>69.47227926078028</v>
      </c>
      <c r="R95" s="17">
        <f t="shared" si="8"/>
        <v>8009.25</v>
      </c>
      <c r="S95" s="19">
        <f t="shared" si="9"/>
        <v>0.5737008564966808</v>
      </c>
    </row>
    <row r="96" spans="1:19" ht="12.75">
      <c r="A96" s="3" t="s">
        <v>114</v>
      </c>
      <c r="B96" s="18" t="str">
        <f t="shared" si="5"/>
        <v>GOSD</v>
      </c>
      <c r="C96" s="3">
        <v>83</v>
      </c>
      <c r="D96" s="3">
        <v>1234000</v>
      </c>
      <c r="E96" s="3">
        <v>14867</v>
      </c>
      <c r="F96" s="3">
        <v>279836000</v>
      </c>
      <c r="G96" s="3">
        <v>3371518</v>
      </c>
      <c r="H96" s="7">
        <f t="shared" si="6"/>
        <v>10.446620052443642</v>
      </c>
      <c r="I96" s="5">
        <v>4</v>
      </c>
      <c r="J96" s="3">
        <v>28361.246939999997</v>
      </c>
      <c r="K96" s="12">
        <v>16414</v>
      </c>
      <c r="L96" s="5">
        <v>24350</v>
      </c>
      <c r="M96" s="3">
        <v>1774</v>
      </c>
      <c r="N96" s="15">
        <v>40764</v>
      </c>
      <c r="O96" s="5">
        <v>0</v>
      </c>
      <c r="P96" s="15">
        <v>11622</v>
      </c>
      <c r="Q96" s="16">
        <f t="shared" si="7"/>
        <v>21.373493975903614</v>
      </c>
      <c r="R96" s="17">
        <f t="shared" si="8"/>
        <v>4103.5</v>
      </c>
      <c r="S96" s="19">
        <f t="shared" si="9"/>
        <v>0.5787474730827191</v>
      </c>
    </row>
    <row r="97" spans="1:19" ht="12.75">
      <c r="A97" s="3" t="s">
        <v>115</v>
      </c>
      <c r="B97" s="18" t="str">
        <f t="shared" si="5"/>
        <v>GRAN</v>
      </c>
      <c r="C97" s="3">
        <v>17553</v>
      </c>
      <c r="D97" s="3">
        <v>682458000</v>
      </c>
      <c r="E97" s="3">
        <v>38880</v>
      </c>
      <c r="F97" s="3">
        <v>2605955400</v>
      </c>
      <c r="G97" s="3">
        <v>148462</v>
      </c>
      <c r="H97" s="7">
        <f t="shared" si="6"/>
        <v>0.9920002538110692</v>
      </c>
      <c r="I97" s="5">
        <v>2795</v>
      </c>
      <c r="J97" s="3">
        <v>23187153.685799997</v>
      </c>
      <c r="K97" s="12">
        <v>8513937</v>
      </c>
      <c r="L97" s="5">
        <v>1412447</v>
      </c>
      <c r="M97" s="3">
        <v>1322498</v>
      </c>
      <c r="N97" s="15">
        <v>10122418</v>
      </c>
      <c r="O97" s="5">
        <v>166556</v>
      </c>
      <c r="P97" s="15">
        <v>587987</v>
      </c>
      <c r="Q97" s="16">
        <f t="shared" si="7"/>
        <v>75.34313222810916</v>
      </c>
      <c r="R97" s="17">
        <f t="shared" si="8"/>
        <v>3105.7220035778173</v>
      </c>
      <c r="S97" s="19">
        <f t="shared" si="9"/>
        <v>0.36718336003500096</v>
      </c>
    </row>
    <row r="98" spans="1:19" ht="12.75">
      <c r="A98" s="3" t="s">
        <v>116</v>
      </c>
      <c r="B98" s="18" t="str">
        <f t="shared" si="5"/>
        <v>GRAY</v>
      </c>
      <c r="C98" s="3">
        <v>6281</v>
      </c>
      <c r="D98" s="3">
        <v>164944000</v>
      </c>
      <c r="E98" s="3">
        <v>26261</v>
      </c>
      <c r="F98" s="3">
        <v>658087300</v>
      </c>
      <c r="G98" s="3">
        <v>104774</v>
      </c>
      <c r="H98" s="7">
        <f t="shared" si="6"/>
        <v>0.6836925717676541</v>
      </c>
      <c r="I98" s="5">
        <v>999</v>
      </c>
      <c r="J98" s="3">
        <v>8636188.01202</v>
      </c>
      <c r="K98" s="12">
        <v>4431778</v>
      </c>
      <c r="L98" s="5">
        <v>871888</v>
      </c>
      <c r="M98" s="3">
        <v>746820</v>
      </c>
      <c r="N98" s="15">
        <v>6136135</v>
      </c>
      <c r="O98" s="5">
        <v>86698</v>
      </c>
      <c r="P98" s="15">
        <v>666726</v>
      </c>
      <c r="Q98" s="16">
        <f t="shared" si="7"/>
        <v>118.90144881388314</v>
      </c>
      <c r="R98" s="17">
        <f t="shared" si="8"/>
        <v>4522.998998998999</v>
      </c>
      <c r="S98" s="19">
        <f t="shared" si="9"/>
        <v>0.5131636775197312</v>
      </c>
    </row>
    <row r="99" spans="1:19" ht="12.75">
      <c r="A99" s="3" t="s">
        <v>117</v>
      </c>
      <c r="B99" s="18" t="str">
        <f t="shared" si="5"/>
        <v>GRAE</v>
      </c>
      <c r="C99" s="3">
        <v>1686</v>
      </c>
      <c r="D99" s="3">
        <v>44704000</v>
      </c>
      <c r="E99" s="3">
        <v>26515</v>
      </c>
      <c r="F99" s="3">
        <v>203531800</v>
      </c>
      <c r="G99" s="3">
        <v>120719</v>
      </c>
      <c r="H99" s="7">
        <f t="shared" si="6"/>
        <v>0.7356544689624079</v>
      </c>
      <c r="I99" s="5">
        <v>259</v>
      </c>
      <c r="J99" s="3">
        <v>2244631.2231</v>
      </c>
      <c r="K99" s="12">
        <v>1240805</v>
      </c>
      <c r="L99" s="5">
        <v>170223</v>
      </c>
      <c r="M99" s="3">
        <v>135608</v>
      </c>
      <c r="N99" s="15">
        <v>1411941</v>
      </c>
      <c r="O99" s="5">
        <v>24274</v>
      </c>
      <c r="P99" s="15">
        <v>75552</v>
      </c>
      <c r="Q99" s="16">
        <f t="shared" si="7"/>
        <v>80.43179122182681</v>
      </c>
      <c r="R99" s="17">
        <f t="shared" si="8"/>
        <v>4884.474903474904</v>
      </c>
      <c r="S99" s="19">
        <f t="shared" si="9"/>
        <v>0.5527879088692161</v>
      </c>
    </row>
    <row r="100" spans="1:19" ht="12.75">
      <c r="A100" s="3" t="s">
        <v>119</v>
      </c>
      <c r="B100" s="18" t="str">
        <f t="shared" si="5"/>
        <v>GRED</v>
      </c>
      <c r="C100" s="3">
        <v>17828</v>
      </c>
      <c r="D100" s="3">
        <v>346017000</v>
      </c>
      <c r="E100" s="3">
        <v>19409</v>
      </c>
      <c r="F100" s="3">
        <v>1502543100</v>
      </c>
      <c r="G100" s="3">
        <v>84280</v>
      </c>
      <c r="H100" s="7">
        <f t="shared" si="6"/>
        <v>0.5260887328803003</v>
      </c>
      <c r="I100" s="5">
        <v>1899</v>
      </c>
      <c r="J100" s="3">
        <v>18168641.884320002</v>
      </c>
      <c r="K100" s="12">
        <v>9267538</v>
      </c>
      <c r="L100" s="5">
        <v>3233403</v>
      </c>
      <c r="M100" s="3">
        <v>2685303</v>
      </c>
      <c r="N100" s="15">
        <v>13269223</v>
      </c>
      <c r="O100" s="5">
        <v>181299</v>
      </c>
      <c r="P100" s="15">
        <v>3964106</v>
      </c>
      <c r="Q100" s="16">
        <f t="shared" si="7"/>
        <v>150.62278438411488</v>
      </c>
      <c r="R100" s="17">
        <f t="shared" si="8"/>
        <v>4975.690889942075</v>
      </c>
      <c r="S100" s="19">
        <f t="shared" si="9"/>
        <v>0.510084246197737</v>
      </c>
    </row>
    <row r="101" spans="1:19" ht="12.75">
      <c r="A101" s="3" t="s">
        <v>120</v>
      </c>
      <c r="B101" s="18" t="str">
        <f t="shared" si="5"/>
        <v>GRON</v>
      </c>
      <c r="C101" s="3">
        <v>10632</v>
      </c>
      <c r="D101" s="3">
        <v>578711000</v>
      </c>
      <c r="E101" s="3">
        <v>54431</v>
      </c>
      <c r="F101" s="3">
        <v>1803681400</v>
      </c>
      <c r="G101" s="3">
        <v>169646</v>
      </c>
      <c r="H101" s="7">
        <f t="shared" si="6"/>
        <v>1.2727659403155094</v>
      </c>
      <c r="I101" s="5">
        <v>1</v>
      </c>
      <c r="J101" s="3">
        <v>12362.3995134</v>
      </c>
      <c r="K101" s="12">
        <v>3201</v>
      </c>
      <c r="L101" s="5">
        <v>763239</v>
      </c>
      <c r="M101" s="3">
        <v>655194</v>
      </c>
      <c r="N101" s="15">
        <v>766440</v>
      </c>
      <c r="O101" s="5">
        <v>0</v>
      </c>
      <c r="P101" s="15">
        <v>76157</v>
      </c>
      <c r="Q101" s="16">
        <f t="shared" si="7"/>
        <v>61.62471783295711</v>
      </c>
      <c r="R101" s="17">
        <f t="shared" si="8"/>
        <v>3201</v>
      </c>
      <c r="S101" s="19">
        <f t="shared" si="9"/>
        <v>0.2589303149870164</v>
      </c>
    </row>
    <row r="102" spans="1:19" ht="12.75">
      <c r="A102" s="3" t="s">
        <v>122</v>
      </c>
      <c r="B102" s="18" t="str">
        <f t="shared" si="5"/>
        <v>HADY</v>
      </c>
      <c r="C102" s="3">
        <v>4732</v>
      </c>
      <c r="D102" s="3">
        <v>139908000</v>
      </c>
      <c r="E102" s="3">
        <v>29566</v>
      </c>
      <c r="F102" s="3">
        <v>1000266300</v>
      </c>
      <c r="G102" s="3">
        <v>211383</v>
      </c>
      <c r="H102" s="7">
        <f t="shared" si="6"/>
        <v>1.0534736724062628</v>
      </c>
      <c r="I102" s="5">
        <v>650</v>
      </c>
      <c r="J102" s="3">
        <v>5658505.69092</v>
      </c>
      <c r="K102" s="12">
        <v>729292</v>
      </c>
      <c r="L102" s="5">
        <v>587449</v>
      </c>
      <c r="M102" s="3">
        <v>383877</v>
      </c>
      <c r="N102" s="15">
        <v>1820907</v>
      </c>
      <c r="O102" s="5">
        <v>14267</v>
      </c>
      <c r="P102" s="15">
        <v>703495</v>
      </c>
      <c r="Q102" s="16">
        <f t="shared" si="7"/>
        <v>81.12362637362638</v>
      </c>
      <c r="R102" s="17">
        <f t="shared" si="8"/>
        <v>1143.936923076923</v>
      </c>
      <c r="S102" s="19">
        <f t="shared" si="9"/>
        <v>0.12888420368124195</v>
      </c>
    </row>
    <row r="103" spans="1:19" ht="12.75">
      <c r="A103" s="3" t="s">
        <v>123</v>
      </c>
      <c r="B103" s="18" t="str">
        <f t="shared" si="5"/>
        <v>HALX</v>
      </c>
      <c r="C103" s="3">
        <v>7692</v>
      </c>
      <c r="D103" s="3">
        <v>206485000</v>
      </c>
      <c r="E103" s="3">
        <v>26844</v>
      </c>
      <c r="F103" s="3">
        <v>1003308300</v>
      </c>
      <c r="G103" s="3">
        <v>130435</v>
      </c>
      <c r="H103" s="7">
        <f t="shared" si="6"/>
        <v>0.7697419263708793</v>
      </c>
      <c r="I103" s="5">
        <v>680</v>
      </c>
      <c r="J103" s="3">
        <v>5481069.204719999</v>
      </c>
      <c r="K103" s="12">
        <v>2630918</v>
      </c>
      <c r="L103" s="5">
        <v>889983</v>
      </c>
      <c r="M103" s="3">
        <v>767798</v>
      </c>
      <c r="N103" s="15">
        <v>3524833</v>
      </c>
      <c r="O103" s="5">
        <v>51468</v>
      </c>
      <c r="P103" s="15">
        <v>127957</v>
      </c>
      <c r="Q103" s="16">
        <f t="shared" si="7"/>
        <v>99.81773270930837</v>
      </c>
      <c r="R103" s="17">
        <f t="shared" si="8"/>
        <v>3944.685294117647</v>
      </c>
      <c r="S103" s="19">
        <f t="shared" si="9"/>
        <v>0.48000087240905415</v>
      </c>
    </row>
    <row r="104" spans="1:19" ht="12.75">
      <c r="A104" s="3" t="s">
        <v>126</v>
      </c>
      <c r="B104" s="18" t="str">
        <f t="shared" si="5"/>
        <v>HANK</v>
      </c>
      <c r="C104" s="3">
        <v>1112</v>
      </c>
      <c r="D104" s="3">
        <v>5796000</v>
      </c>
      <c r="E104" s="3">
        <v>5212</v>
      </c>
      <c r="F104" s="3">
        <v>338489400</v>
      </c>
      <c r="G104" s="3">
        <v>304397</v>
      </c>
      <c r="H104" s="7">
        <f t="shared" si="6"/>
        <v>0.997027638765926</v>
      </c>
      <c r="I104" s="5">
        <v>95</v>
      </c>
      <c r="J104" s="3">
        <v>790173.65256</v>
      </c>
      <c r="K104" s="12">
        <v>189443</v>
      </c>
      <c r="L104" s="5">
        <v>97700</v>
      </c>
      <c r="M104" s="3">
        <v>47754</v>
      </c>
      <c r="N104" s="15">
        <v>323783</v>
      </c>
      <c r="O104" s="5">
        <v>3706</v>
      </c>
      <c r="P104" s="15">
        <v>88474</v>
      </c>
      <c r="Q104" s="16">
        <f t="shared" si="7"/>
        <v>42.944244604316545</v>
      </c>
      <c r="R104" s="17">
        <f t="shared" si="8"/>
        <v>2033.1473684210525</v>
      </c>
      <c r="S104" s="19">
        <f t="shared" si="9"/>
        <v>0.23974856588326335</v>
      </c>
    </row>
    <row r="105" spans="1:19" ht="12.75">
      <c r="A105" s="3" t="s">
        <v>127</v>
      </c>
      <c r="B105" s="18" t="str">
        <f t="shared" si="5"/>
        <v>HANR</v>
      </c>
      <c r="C105" s="3">
        <v>13995</v>
      </c>
      <c r="D105" s="3">
        <v>606008000</v>
      </c>
      <c r="E105" s="3">
        <v>43302</v>
      </c>
      <c r="F105" s="3">
        <v>2838173500</v>
      </c>
      <c r="G105" s="3">
        <v>202799</v>
      </c>
      <c r="H105" s="7">
        <f t="shared" si="6"/>
        <v>1.2185704807299316</v>
      </c>
      <c r="I105" s="5">
        <v>2620</v>
      </c>
      <c r="J105" s="3">
        <v>21774380.339327995</v>
      </c>
      <c r="K105" s="12">
        <v>5935651</v>
      </c>
      <c r="L105" s="5">
        <v>1908842</v>
      </c>
      <c r="M105" s="3">
        <v>1791747</v>
      </c>
      <c r="N105" s="15">
        <v>7922171</v>
      </c>
      <c r="O105" s="5">
        <v>116118</v>
      </c>
      <c r="P105" s="15">
        <v>522567</v>
      </c>
      <c r="Q105" s="16">
        <f t="shared" si="7"/>
        <v>128.02765273311897</v>
      </c>
      <c r="R105" s="17">
        <f t="shared" si="8"/>
        <v>2309.835496183206</v>
      </c>
      <c r="S105" s="19">
        <f t="shared" si="9"/>
        <v>0.2725979296540196</v>
      </c>
    </row>
    <row r="106" spans="1:19" ht="12.75">
      <c r="A106" s="3" t="s">
        <v>128</v>
      </c>
      <c r="B106" s="18" t="str">
        <f t="shared" si="5"/>
        <v>HANN</v>
      </c>
      <c r="C106" s="3">
        <v>10019</v>
      </c>
      <c r="D106" s="3">
        <v>293272000</v>
      </c>
      <c r="E106" s="3">
        <v>29272</v>
      </c>
      <c r="F106" s="3">
        <v>1399821900</v>
      </c>
      <c r="G106" s="3">
        <v>139717</v>
      </c>
      <c r="H106" s="7">
        <f t="shared" si="6"/>
        <v>0.8317235987235786</v>
      </c>
      <c r="I106" s="5">
        <v>4</v>
      </c>
      <c r="J106" s="3">
        <v>48143.26272</v>
      </c>
      <c r="K106" s="12">
        <v>31588</v>
      </c>
      <c r="L106" s="5">
        <v>1196883</v>
      </c>
      <c r="M106" s="3">
        <v>1083133</v>
      </c>
      <c r="N106" s="15">
        <v>1228471</v>
      </c>
      <c r="O106" s="5">
        <v>0</v>
      </c>
      <c r="P106" s="15">
        <v>128452</v>
      </c>
      <c r="Q106" s="16">
        <f t="shared" si="7"/>
        <v>108.10789499950094</v>
      </c>
      <c r="R106" s="17">
        <f t="shared" si="8"/>
        <v>7897</v>
      </c>
      <c r="S106" s="19">
        <f t="shared" si="9"/>
        <v>0.6561250363049761</v>
      </c>
    </row>
    <row r="107" spans="1:19" ht="12.75">
      <c r="A107" s="3" t="s">
        <v>130</v>
      </c>
      <c r="B107" s="18" t="str">
        <f t="shared" si="5"/>
        <v>HARD</v>
      </c>
      <c r="C107" s="3">
        <v>6006</v>
      </c>
      <c r="D107" s="3">
        <v>460118000</v>
      </c>
      <c r="E107" s="3">
        <v>76610</v>
      </c>
      <c r="F107" s="3">
        <v>1257158500</v>
      </c>
      <c r="G107" s="3">
        <v>209317</v>
      </c>
      <c r="H107" s="7">
        <f t="shared" si="6"/>
        <v>1.7019224955052819</v>
      </c>
      <c r="I107" s="5">
        <v>1157</v>
      </c>
      <c r="J107" s="3">
        <v>9724196.02916736</v>
      </c>
      <c r="K107" s="12">
        <v>1709449</v>
      </c>
      <c r="L107" s="5">
        <v>1278134</v>
      </c>
      <c r="M107" s="3">
        <v>1252599</v>
      </c>
      <c r="N107" s="15">
        <v>3429163</v>
      </c>
      <c r="O107" s="5">
        <v>33442</v>
      </c>
      <c r="P107" s="15">
        <v>645454</v>
      </c>
      <c r="Q107" s="16">
        <f t="shared" si="7"/>
        <v>208.55794205794206</v>
      </c>
      <c r="R107" s="17">
        <f t="shared" si="8"/>
        <v>1506.3880726015557</v>
      </c>
      <c r="S107" s="19">
        <f t="shared" si="9"/>
        <v>0.17579335040887412</v>
      </c>
    </row>
    <row r="108" spans="1:19" ht="12.75">
      <c r="A108" s="3" t="s">
        <v>131</v>
      </c>
      <c r="B108" s="18" t="str">
        <f t="shared" si="5"/>
        <v>HARH</v>
      </c>
      <c r="C108" s="3">
        <v>12298</v>
      </c>
      <c r="D108" s="3">
        <v>367514000</v>
      </c>
      <c r="E108" s="3">
        <v>29884</v>
      </c>
      <c r="F108" s="3">
        <v>5689733100</v>
      </c>
      <c r="G108" s="3">
        <v>462655</v>
      </c>
      <c r="H108" s="7">
        <f t="shared" si="6"/>
        <v>1.8210431302612702</v>
      </c>
      <c r="I108" s="5">
        <v>1406</v>
      </c>
      <c r="J108" s="3">
        <v>12195817.03746</v>
      </c>
      <c r="K108" s="12">
        <v>1726707</v>
      </c>
      <c r="L108" s="5">
        <v>586196</v>
      </c>
      <c r="M108" s="3">
        <v>364333</v>
      </c>
      <c r="N108" s="15">
        <v>3095081</v>
      </c>
      <c r="O108" s="5">
        <v>33779</v>
      </c>
      <c r="P108" s="15">
        <v>2035367</v>
      </c>
      <c r="Q108" s="16">
        <f t="shared" si="7"/>
        <v>29.62538624166531</v>
      </c>
      <c r="R108" s="17">
        <f t="shared" si="8"/>
        <v>1252.1237553342817</v>
      </c>
      <c r="S108" s="19">
        <f t="shared" si="9"/>
        <v>0.14158190424604944</v>
      </c>
    </row>
    <row r="109" spans="1:19" ht="12.75">
      <c r="A109" s="3" t="s">
        <v>132</v>
      </c>
      <c r="B109" s="18" t="str">
        <f t="shared" si="5"/>
        <v>HATD</v>
      </c>
      <c r="C109" s="3">
        <v>3227</v>
      </c>
      <c r="D109" s="3">
        <v>123063000</v>
      </c>
      <c r="E109" s="3">
        <v>38135</v>
      </c>
      <c r="F109" s="3">
        <v>510741800</v>
      </c>
      <c r="G109" s="3">
        <v>158271</v>
      </c>
      <c r="H109" s="7">
        <f t="shared" si="6"/>
        <v>1.0114230277567737</v>
      </c>
      <c r="I109" s="5">
        <v>370</v>
      </c>
      <c r="J109" s="3">
        <v>3258631.53024</v>
      </c>
      <c r="K109" s="12">
        <v>749289</v>
      </c>
      <c r="L109" s="5">
        <v>289674</v>
      </c>
      <c r="M109" s="3">
        <v>263917</v>
      </c>
      <c r="N109" s="15">
        <v>1706966</v>
      </c>
      <c r="O109" s="5">
        <v>14658</v>
      </c>
      <c r="P109" s="15">
        <v>360063</v>
      </c>
      <c r="Q109" s="16">
        <f t="shared" si="7"/>
        <v>81.78400991633096</v>
      </c>
      <c r="R109" s="17">
        <f t="shared" si="8"/>
        <v>2064.7216216216216</v>
      </c>
      <c r="S109" s="19">
        <f t="shared" si="9"/>
        <v>0.22993977473262048</v>
      </c>
    </row>
    <row r="110" spans="1:19" ht="12.75">
      <c r="A110" s="3" t="s">
        <v>133</v>
      </c>
      <c r="B110" s="18" t="str">
        <f t="shared" si="5"/>
        <v>HAVL</v>
      </c>
      <c r="C110" s="3">
        <v>61275</v>
      </c>
      <c r="D110" s="3">
        <v>1450450000</v>
      </c>
      <c r="E110" s="3">
        <v>23671</v>
      </c>
      <c r="F110" s="3">
        <v>6700320500</v>
      </c>
      <c r="G110" s="3">
        <v>109348</v>
      </c>
      <c r="H110" s="7">
        <f t="shared" si="6"/>
        <v>0.6615386687197642</v>
      </c>
      <c r="I110" s="5">
        <v>7544</v>
      </c>
      <c r="J110" s="3">
        <v>70567491.92616</v>
      </c>
      <c r="K110" s="12">
        <v>34622057</v>
      </c>
      <c r="L110" s="5">
        <v>9203316</v>
      </c>
      <c r="M110" s="3">
        <v>8312994</v>
      </c>
      <c r="N110" s="15">
        <v>44919192</v>
      </c>
      <c r="O110" s="5">
        <v>677304</v>
      </c>
      <c r="P110" s="15">
        <v>5086944</v>
      </c>
      <c r="Q110" s="16">
        <f t="shared" si="7"/>
        <v>135.66697674418606</v>
      </c>
      <c r="R110" s="17">
        <f t="shared" si="8"/>
        <v>4679.130567338282</v>
      </c>
      <c r="S110" s="19">
        <f t="shared" si="9"/>
        <v>0.4906233175500644</v>
      </c>
    </row>
    <row r="111" spans="1:19" ht="12.75">
      <c r="A111" s="3" t="s">
        <v>134</v>
      </c>
      <c r="B111" s="18" t="str">
        <f t="shared" si="5"/>
        <v>HAWY</v>
      </c>
      <c r="C111" s="3">
        <v>337</v>
      </c>
      <c r="D111" s="3">
        <v>4112000</v>
      </c>
      <c r="E111" s="3">
        <v>12202</v>
      </c>
      <c r="F111" s="3">
        <v>40217500</v>
      </c>
      <c r="G111" s="3">
        <v>119340</v>
      </c>
      <c r="H111" s="7">
        <f t="shared" si="6"/>
        <v>0.5322685538928968</v>
      </c>
      <c r="I111" s="5">
        <v>5</v>
      </c>
      <c r="J111" s="3">
        <v>60179.0784</v>
      </c>
      <c r="K111" s="12">
        <v>28250</v>
      </c>
      <c r="L111" s="5">
        <v>74420</v>
      </c>
      <c r="M111" s="3">
        <v>36605</v>
      </c>
      <c r="N111" s="15">
        <v>102670</v>
      </c>
      <c r="O111" s="5">
        <v>0</v>
      </c>
      <c r="P111" s="15">
        <v>761</v>
      </c>
      <c r="Q111" s="16">
        <f t="shared" si="7"/>
        <v>108.62017804154303</v>
      </c>
      <c r="R111" s="17">
        <f t="shared" si="8"/>
        <v>5650</v>
      </c>
      <c r="S111" s="19">
        <f t="shared" si="9"/>
        <v>0.46943224707143405</v>
      </c>
    </row>
    <row r="112" spans="1:19" ht="12.75">
      <c r="A112" s="3" t="s">
        <v>136</v>
      </c>
      <c r="B112" s="18" t="str">
        <f t="shared" si="5"/>
        <v>HINM</v>
      </c>
      <c r="C112" s="3">
        <v>22561</v>
      </c>
      <c r="D112" s="3">
        <v>1730885000</v>
      </c>
      <c r="E112" s="3">
        <v>76720</v>
      </c>
      <c r="F112" s="3">
        <v>6190427500</v>
      </c>
      <c r="G112" s="3">
        <v>274386</v>
      </c>
      <c r="H112" s="7">
        <f t="shared" si="6"/>
        <v>1.901075898432506</v>
      </c>
      <c r="I112" s="5">
        <v>3916</v>
      </c>
      <c r="J112" s="3">
        <v>32995448.47469622</v>
      </c>
      <c r="K112" s="12">
        <v>5384965</v>
      </c>
      <c r="L112" s="5">
        <v>1636624</v>
      </c>
      <c r="M112" s="3">
        <v>1334874</v>
      </c>
      <c r="N112" s="15">
        <v>7045882</v>
      </c>
      <c r="O112" s="5">
        <v>105345</v>
      </c>
      <c r="P112" s="15">
        <v>777201</v>
      </c>
      <c r="Q112" s="16">
        <f t="shared" si="7"/>
        <v>59.16732414343336</v>
      </c>
      <c r="R112" s="17">
        <f t="shared" si="8"/>
        <v>1402.0199182839633</v>
      </c>
      <c r="S112" s="19">
        <f t="shared" si="9"/>
        <v>0.1632032673879144</v>
      </c>
    </row>
    <row r="113" spans="1:19" ht="12.75">
      <c r="A113" s="3" t="s">
        <v>137</v>
      </c>
      <c r="B113" s="18" t="str">
        <f t="shared" si="5"/>
        <v>HINE</v>
      </c>
      <c r="C113" s="3">
        <v>1913</v>
      </c>
      <c r="D113" s="3">
        <v>52518000</v>
      </c>
      <c r="E113" s="3">
        <v>27453</v>
      </c>
      <c r="F113" s="3">
        <v>276834300</v>
      </c>
      <c r="G113" s="3">
        <v>144712</v>
      </c>
      <c r="H113" s="7">
        <f t="shared" si="6"/>
        <v>0.8215785305680923</v>
      </c>
      <c r="I113" s="5">
        <v>13</v>
      </c>
      <c r="J113" s="3">
        <v>179563.89048</v>
      </c>
      <c r="K113" s="12">
        <v>104683</v>
      </c>
      <c r="L113" s="5">
        <v>232034</v>
      </c>
      <c r="M113" s="3">
        <v>188327</v>
      </c>
      <c r="N113" s="15">
        <v>336717</v>
      </c>
      <c r="O113" s="5">
        <v>0</v>
      </c>
      <c r="P113" s="15">
        <v>19428</v>
      </c>
      <c r="Q113" s="16">
        <f t="shared" si="7"/>
        <v>98.44589649764768</v>
      </c>
      <c r="R113" s="17">
        <f t="shared" si="8"/>
        <v>8052.538461538462</v>
      </c>
      <c r="S113" s="19">
        <f t="shared" si="9"/>
        <v>0.5829846954204843</v>
      </c>
    </row>
    <row r="114" spans="1:19" ht="12.75">
      <c r="A114" s="3" t="s">
        <v>138</v>
      </c>
      <c r="B114" s="18" t="str">
        <f t="shared" si="5"/>
        <v>HOLK</v>
      </c>
      <c r="C114" s="3">
        <v>10644</v>
      </c>
      <c r="D114" s="3">
        <v>268123000</v>
      </c>
      <c r="E114" s="3">
        <v>25190</v>
      </c>
      <c r="F114" s="3">
        <v>1387357800</v>
      </c>
      <c r="G114" s="3">
        <v>130342</v>
      </c>
      <c r="H114" s="7">
        <f t="shared" si="6"/>
        <v>0.7464403281416415</v>
      </c>
      <c r="I114" s="5">
        <v>1159</v>
      </c>
      <c r="J114" s="3">
        <v>10564226.240915999</v>
      </c>
      <c r="K114" s="12">
        <v>4573236</v>
      </c>
      <c r="L114" s="5">
        <v>1371376</v>
      </c>
      <c r="M114" s="3">
        <v>1248008</v>
      </c>
      <c r="N114" s="15">
        <v>6009915</v>
      </c>
      <c r="O114" s="5">
        <v>89465</v>
      </c>
      <c r="P114" s="15">
        <v>585979</v>
      </c>
      <c r="Q114" s="16">
        <f t="shared" si="7"/>
        <v>117.24990605035701</v>
      </c>
      <c r="R114" s="17">
        <f t="shared" si="8"/>
        <v>4023.0379637618635</v>
      </c>
      <c r="S114" s="19">
        <f t="shared" si="9"/>
        <v>0.43289833970873626</v>
      </c>
    </row>
    <row r="115" spans="1:19" ht="12.75">
      <c r="A115" s="3" t="s">
        <v>140</v>
      </c>
      <c r="B115" s="18" t="str">
        <f t="shared" si="5"/>
        <v>HOLD</v>
      </c>
      <c r="C115" s="3">
        <v>2529</v>
      </c>
      <c r="D115" s="3">
        <v>62493000</v>
      </c>
      <c r="E115" s="3">
        <v>24711</v>
      </c>
      <c r="F115" s="3">
        <v>389214500</v>
      </c>
      <c r="G115" s="3">
        <v>153901</v>
      </c>
      <c r="H115" s="7">
        <f t="shared" si="6"/>
        <v>0.8113255231559643</v>
      </c>
      <c r="I115" s="5">
        <v>211</v>
      </c>
      <c r="J115" s="3">
        <v>1871122.08906</v>
      </c>
      <c r="K115" s="12">
        <v>885390</v>
      </c>
      <c r="L115" s="5">
        <v>194459</v>
      </c>
      <c r="M115" s="3">
        <v>170719</v>
      </c>
      <c r="N115" s="15">
        <v>1207306</v>
      </c>
      <c r="O115" s="5">
        <v>17321</v>
      </c>
      <c r="P115" s="15">
        <v>16609</v>
      </c>
      <c r="Q115" s="16">
        <f t="shared" si="7"/>
        <v>67.50454725187821</v>
      </c>
      <c r="R115" s="17">
        <f t="shared" si="8"/>
        <v>4278.251184834123</v>
      </c>
      <c r="S115" s="19">
        <f t="shared" si="9"/>
        <v>0.4731866537072391</v>
      </c>
    </row>
    <row r="116" spans="1:19" ht="12.75">
      <c r="A116" s="3" t="s">
        <v>141</v>
      </c>
      <c r="B116" s="18" t="str">
        <f t="shared" si="5"/>
        <v>HOLN</v>
      </c>
      <c r="C116" s="3">
        <v>13901</v>
      </c>
      <c r="D116" s="3">
        <v>653828000</v>
      </c>
      <c r="E116" s="3">
        <v>47035</v>
      </c>
      <c r="F116" s="3">
        <v>2243975900</v>
      </c>
      <c r="G116" s="3">
        <v>161426</v>
      </c>
      <c r="H116" s="7">
        <f t="shared" si="6"/>
        <v>1.1448687505940147</v>
      </c>
      <c r="I116" s="5">
        <v>2655</v>
      </c>
      <c r="J116" s="3">
        <v>22575963.196708795</v>
      </c>
      <c r="K116" s="12">
        <v>6511735</v>
      </c>
      <c r="L116" s="5">
        <v>1362258</v>
      </c>
      <c r="M116" s="3">
        <v>1309824</v>
      </c>
      <c r="N116" s="15">
        <v>8628161</v>
      </c>
      <c r="O116" s="5">
        <v>127388</v>
      </c>
      <c r="P116" s="15">
        <v>427598</v>
      </c>
      <c r="Q116" s="16">
        <f t="shared" si="7"/>
        <v>94.22516365729084</v>
      </c>
      <c r="R116" s="17">
        <f t="shared" si="8"/>
        <v>2500.6112994350283</v>
      </c>
      <c r="S116" s="19">
        <f t="shared" si="9"/>
        <v>0.28843664136329317</v>
      </c>
    </row>
    <row r="117" spans="1:19" ht="12.75">
      <c r="A117" s="3" t="s">
        <v>142</v>
      </c>
      <c r="B117" s="18" t="str">
        <f t="shared" si="5"/>
        <v>HOLE</v>
      </c>
      <c r="C117" s="3">
        <v>39947</v>
      </c>
      <c r="D117" s="3">
        <v>593777000</v>
      </c>
      <c r="E117" s="3">
        <v>14864</v>
      </c>
      <c r="F117" s="3">
        <v>2361133900</v>
      </c>
      <c r="G117" s="3">
        <v>59107</v>
      </c>
      <c r="H117" s="7">
        <f t="shared" si="6"/>
        <v>0.3863813150019868</v>
      </c>
      <c r="I117" s="5">
        <v>6683</v>
      </c>
      <c r="J117" s="3">
        <v>73138531.00134</v>
      </c>
      <c r="K117" s="12">
        <v>64367063</v>
      </c>
      <c r="L117" s="5">
        <v>8928408</v>
      </c>
      <c r="M117" s="3">
        <v>8590161</v>
      </c>
      <c r="N117" s="15">
        <v>74802275</v>
      </c>
      <c r="O117" s="5">
        <v>1259199</v>
      </c>
      <c r="P117" s="15">
        <v>12451855</v>
      </c>
      <c r="Q117" s="16">
        <f t="shared" si="7"/>
        <v>215.03895161088442</v>
      </c>
      <c r="R117" s="17">
        <f t="shared" si="8"/>
        <v>9819.880592548257</v>
      </c>
      <c r="S117" s="19">
        <f t="shared" si="9"/>
        <v>0.8800704925126361</v>
      </c>
    </row>
    <row r="118" spans="1:19" ht="12.75">
      <c r="A118" s="3" t="s">
        <v>143</v>
      </c>
      <c r="B118" s="18" t="str">
        <f t="shared" si="5"/>
        <v>HOPE</v>
      </c>
      <c r="C118" s="3">
        <v>6142</v>
      </c>
      <c r="D118" s="3">
        <v>205921000</v>
      </c>
      <c r="E118" s="3">
        <v>33527</v>
      </c>
      <c r="F118" s="3">
        <v>803513200</v>
      </c>
      <c r="G118" s="3">
        <v>130823</v>
      </c>
      <c r="H118" s="7">
        <f t="shared" si="6"/>
        <v>0.8639293695749188</v>
      </c>
      <c r="I118" s="5">
        <v>1088</v>
      </c>
      <c r="J118" s="3">
        <v>9332695.06687038</v>
      </c>
      <c r="K118" s="12">
        <v>5784243</v>
      </c>
      <c r="L118" s="5">
        <v>585489</v>
      </c>
      <c r="M118" s="3">
        <v>551538</v>
      </c>
      <c r="N118" s="15">
        <v>6981866</v>
      </c>
      <c r="O118" s="5">
        <v>113156</v>
      </c>
      <c r="P118" s="15">
        <v>272526</v>
      </c>
      <c r="Q118" s="16">
        <f t="shared" si="7"/>
        <v>89.79778573754477</v>
      </c>
      <c r="R118" s="17">
        <f t="shared" si="8"/>
        <v>5420.403492647059</v>
      </c>
      <c r="S118" s="19">
        <f t="shared" si="9"/>
        <v>0.6197827056980749</v>
      </c>
    </row>
    <row r="119" spans="1:19" ht="12.75">
      <c r="A119" s="3" t="s">
        <v>144</v>
      </c>
      <c r="B119" s="18" t="str">
        <f t="shared" si="5"/>
        <v>HOPN</v>
      </c>
      <c r="C119" s="3">
        <v>14338</v>
      </c>
      <c r="D119" s="3">
        <v>1200675000</v>
      </c>
      <c r="E119" s="3">
        <v>83741</v>
      </c>
      <c r="F119" s="3">
        <v>3291075300</v>
      </c>
      <c r="G119" s="3">
        <v>229535</v>
      </c>
      <c r="H119" s="7">
        <f t="shared" si="6"/>
        <v>1.8625710038383114</v>
      </c>
      <c r="I119" s="5">
        <v>3378</v>
      </c>
      <c r="J119" s="3">
        <v>29092218.3157188</v>
      </c>
      <c r="K119" s="12">
        <v>5442815</v>
      </c>
      <c r="L119" s="5">
        <v>1009311</v>
      </c>
      <c r="M119" s="3">
        <v>664434</v>
      </c>
      <c r="N119" s="15">
        <v>6636936</v>
      </c>
      <c r="O119" s="5">
        <v>106477</v>
      </c>
      <c r="P119" s="15">
        <v>620824</v>
      </c>
      <c r="Q119" s="16">
        <f t="shared" si="7"/>
        <v>46.34077277165574</v>
      </c>
      <c r="R119" s="17">
        <f t="shared" si="8"/>
        <v>1642.7744227353464</v>
      </c>
      <c r="S119" s="19">
        <f t="shared" si="9"/>
        <v>0.18708834578830297</v>
      </c>
    </row>
    <row r="120" spans="1:19" ht="12.75">
      <c r="A120" s="3" t="s">
        <v>146</v>
      </c>
      <c r="B120" s="18" t="str">
        <f t="shared" si="5"/>
        <v>HUDN</v>
      </c>
      <c r="C120" s="3">
        <v>19597</v>
      </c>
      <c r="D120" s="3">
        <v>588570000</v>
      </c>
      <c r="E120" s="3">
        <v>30034</v>
      </c>
      <c r="F120" s="3">
        <v>2783944900</v>
      </c>
      <c r="G120" s="3">
        <v>142060</v>
      </c>
      <c r="H120" s="7">
        <f t="shared" si="6"/>
        <v>0.8494445271574039</v>
      </c>
      <c r="I120" s="5">
        <v>2779</v>
      </c>
      <c r="J120" s="3">
        <v>25192997.510822278</v>
      </c>
      <c r="K120" s="12">
        <v>8819158</v>
      </c>
      <c r="L120" s="5">
        <v>1864162</v>
      </c>
      <c r="M120" s="3">
        <v>1686649</v>
      </c>
      <c r="N120" s="15">
        <v>12018825</v>
      </c>
      <c r="O120" s="5">
        <v>172527</v>
      </c>
      <c r="P120" s="15">
        <v>2325071</v>
      </c>
      <c r="Q120" s="16">
        <f t="shared" si="7"/>
        <v>86.06669388171659</v>
      </c>
      <c r="R120" s="17">
        <f t="shared" si="8"/>
        <v>3235.5829435048577</v>
      </c>
      <c r="S120" s="19">
        <f t="shared" si="9"/>
        <v>0.3500638618414308</v>
      </c>
    </row>
    <row r="121" spans="1:19" ht="12.75">
      <c r="A121" s="3" t="s">
        <v>147</v>
      </c>
      <c r="B121" s="18" t="str">
        <f t="shared" si="5"/>
        <v>HULL</v>
      </c>
      <c r="C121" s="3">
        <v>11041</v>
      </c>
      <c r="D121" s="3">
        <v>340468000</v>
      </c>
      <c r="E121" s="3">
        <v>30837</v>
      </c>
      <c r="F121" s="3">
        <v>2285343900</v>
      </c>
      <c r="G121" s="3">
        <v>206987</v>
      </c>
      <c r="H121" s="7">
        <f t="shared" si="6"/>
        <v>1.057811319000674</v>
      </c>
      <c r="I121" s="5">
        <v>1228</v>
      </c>
      <c r="J121" s="3">
        <v>11155892.276219161</v>
      </c>
      <c r="K121" s="12">
        <v>3591192</v>
      </c>
      <c r="L121" s="5">
        <v>2083614</v>
      </c>
      <c r="M121" s="3">
        <v>1792503</v>
      </c>
      <c r="N121" s="15">
        <v>5716743</v>
      </c>
      <c r="O121" s="5">
        <v>70254</v>
      </c>
      <c r="P121" s="15">
        <v>761118</v>
      </c>
      <c r="Q121" s="16">
        <f t="shared" si="7"/>
        <v>162.3496965854542</v>
      </c>
      <c r="R121" s="17">
        <f t="shared" si="8"/>
        <v>2981.633550488599</v>
      </c>
      <c r="S121" s="19">
        <f t="shared" si="9"/>
        <v>0.3219098850259864</v>
      </c>
    </row>
    <row r="122" spans="1:19" ht="12.75">
      <c r="A122" s="3" t="s">
        <v>148</v>
      </c>
      <c r="B122" s="18" t="str">
        <f t="shared" si="5"/>
        <v>HUNN</v>
      </c>
      <c r="C122" s="3">
        <v>2219</v>
      </c>
      <c r="D122" s="3">
        <v>58699000</v>
      </c>
      <c r="E122" s="3">
        <v>26453</v>
      </c>
      <c r="F122" s="3">
        <v>202772800</v>
      </c>
      <c r="G122" s="3">
        <v>91380</v>
      </c>
      <c r="H122" s="7">
        <f t="shared" si="6"/>
        <v>0.645685470680072</v>
      </c>
      <c r="I122" s="5">
        <v>28</v>
      </c>
      <c r="J122" s="3">
        <v>360101.12568</v>
      </c>
      <c r="K122" s="12">
        <v>205922</v>
      </c>
      <c r="L122" s="5">
        <v>348981</v>
      </c>
      <c r="M122" s="3">
        <v>291504</v>
      </c>
      <c r="N122" s="15">
        <v>554903</v>
      </c>
      <c r="O122" s="5">
        <v>0</v>
      </c>
      <c r="P122" s="15">
        <v>10359</v>
      </c>
      <c r="Q122" s="16">
        <f t="shared" si="7"/>
        <v>131.36728255971158</v>
      </c>
      <c r="R122" s="17">
        <f t="shared" si="8"/>
        <v>7354.357142857143</v>
      </c>
      <c r="S122" s="19">
        <f t="shared" si="9"/>
        <v>0.5718449216484549</v>
      </c>
    </row>
    <row r="123" spans="1:19" ht="12.75">
      <c r="A123" s="3" t="s">
        <v>149</v>
      </c>
      <c r="B123" s="18" t="str">
        <f t="shared" si="5"/>
        <v>IPSH</v>
      </c>
      <c r="C123" s="3">
        <v>13219</v>
      </c>
      <c r="D123" s="3">
        <v>615620000</v>
      </c>
      <c r="E123" s="3">
        <v>46571</v>
      </c>
      <c r="F123" s="3">
        <v>2898315700</v>
      </c>
      <c r="G123" s="3">
        <v>219254</v>
      </c>
      <c r="H123" s="7">
        <f t="shared" si="6"/>
        <v>1.3140418451815283</v>
      </c>
      <c r="I123" s="5">
        <v>1956</v>
      </c>
      <c r="J123" s="3">
        <v>16906352.002642978</v>
      </c>
      <c r="K123" s="12">
        <v>2545833</v>
      </c>
      <c r="L123" s="5">
        <v>1839530</v>
      </c>
      <c r="M123" s="3">
        <v>1357726</v>
      </c>
      <c r="N123" s="15">
        <v>5294709</v>
      </c>
      <c r="O123" s="5">
        <v>49804</v>
      </c>
      <c r="P123" s="15">
        <v>313854</v>
      </c>
      <c r="Q123" s="16">
        <f t="shared" si="7"/>
        <v>102.71018987820561</v>
      </c>
      <c r="R123" s="17">
        <f t="shared" si="8"/>
        <v>1327.0127811860941</v>
      </c>
      <c r="S123" s="19">
        <f t="shared" si="9"/>
        <v>0.15058440754114244</v>
      </c>
    </row>
    <row r="124" spans="1:19" ht="12.75">
      <c r="A124" s="3" t="s">
        <v>150</v>
      </c>
      <c r="B124" s="18" t="str">
        <f t="shared" si="5"/>
        <v>KINN</v>
      </c>
      <c r="C124" s="3">
        <v>12328</v>
      </c>
      <c r="D124" s="3">
        <v>388973000</v>
      </c>
      <c r="E124" s="3">
        <v>31552</v>
      </c>
      <c r="F124" s="3">
        <v>2122548900</v>
      </c>
      <c r="G124" s="3">
        <v>172173</v>
      </c>
      <c r="H124" s="7">
        <f t="shared" si="6"/>
        <v>0.9620277866680164</v>
      </c>
      <c r="I124" s="5">
        <v>1210</v>
      </c>
      <c r="J124" s="3">
        <v>9993589.1704833</v>
      </c>
      <c r="K124" s="12">
        <v>3801121</v>
      </c>
      <c r="L124" s="5">
        <v>1123493</v>
      </c>
      <c r="M124" s="3">
        <v>811851</v>
      </c>
      <c r="N124" s="15">
        <v>4931945</v>
      </c>
      <c r="O124" s="5">
        <v>74361</v>
      </c>
      <c r="P124" s="15">
        <v>197174</v>
      </c>
      <c r="Q124" s="16">
        <f t="shared" si="7"/>
        <v>65.85423426346529</v>
      </c>
      <c r="R124" s="17">
        <f t="shared" si="8"/>
        <v>3202.8776859504133</v>
      </c>
      <c r="S124" s="19">
        <f t="shared" si="9"/>
        <v>0.38035593970851356</v>
      </c>
    </row>
    <row r="125" spans="1:19" ht="12.75">
      <c r="A125" s="3" t="s">
        <v>151</v>
      </c>
      <c r="B125" s="18" t="str">
        <f t="shared" si="5"/>
        <v>LAKE</v>
      </c>
      <c r="C125" s="3">
        <v>10515</v>
      </c>
      <c r="D125" s="3">
        <v>340740000</v>
      </c>
      <c r="E125" s="3">
        <v>32405</v>
      </c>
      <c r="F125" s="3">
        <v>1777091100</v>
      </c>
      <c r="G125" s="3">
        <v>169005</v>
      </c>
      <c r="H125" s="7">
        <f t="shared" si="6"/>
        <v>0.9642776051945577</v>
      </c>
      <c r="I125" s="5">
        <v>679</v>
      </c>
      <c r="J125" s="3">
        <v>5533651.061760001</v>
      </c>
      <c r="K125" s="12">
        <v>2249477</v>
      </c>
      <c r="L125" s="5">
        <v>790576</v>
      </c>
      <c r="M125" s="3">
        <v>692065</v>
      </c>
      <c r="N125" s="15">
        <v>3041613</v>
      </c>
      <c r="O125" s="5">
        <v>44006</v>
      </c>
      <c r="P125" s="15">
        <v>161683</v>
      </c>
      <c r="Q125" s="16">
        <f t="shared" si="7"/>
        <v>65.81692819781264</v>
      </c>
      <c r="R125" s="17">
        <f t="shared" si="8"/>
        <v>3377.7363770250367</v>
      </c>
      <c r="S125" s="19">
        <f t="shared" si="9"/>
        <v>0.4065086459001527</v>
      </c>
    </row>
    <row r="126" spans="1:19" ht="12.75">
      <c r="A126" s="3" t="s">
        <v>153</v>
      </c>
      <c r="B126" s="18" t="str">
        <f t="shared" si="5"/>
        <v>LANH</v>
      </c>
      <c r="C126" s="3">
        <v>2866</v>
      </c>
      <c r="D126" s="3">
        <v>76141000</v>
      </c>
      <c r="E126" s="3">
        <v>26567</v>
      </c>
      <c r="F126" s="3">
        <v>453032800</v>
      </c>
      <c r="G126" s="3">
        <v>158071</v>
      </c>
      <c r="H126" s="7">
        <f t="shared" si="6"/>
        <v>0.8498207548514347</v>
      </c>
      <c r="I126" s="5">
        <v>240</v>
      </c>
      <c r="J126" s="3">
        <v>2101664.4740400002</v>
      </c>
      <c r="K126" s="12">
        <v>795318</v>
      </c>
      <c r="L126" s="5">
        <v>418871</v>
      </c>
      <c r="M126" s="3">
        <v>291766</v>
      </c>
      <c r="N126" s="15">
        <v>1384581</v>
      </c>
      <c r="O126" s="5">
        <v>15559</v>
      </c>
      <c r="P126" s="15">
        <v>110988</v>
      </c>
      <c r="Q126" s="16">
        <f t="shared" si="7"/>
        <v>101.80251221214236</v>
      </c>
      <c r="R126" s="17">
        <f t="shared" si="8"/>
        <v>3378.6541666666667</v>
      </c>
      <c r="S126" s="19">
        <f t="shared" si="9"/>
        <v>0.3784229166091252</v>
      </c>
    </row>
    <row r="127" spans="1:19" ht="12.75">
      <c r="A127" s="3" t="s">
        <v>154</v>
      </c>
      <c r="B127" s="18" t="str">
        <f t="shared" si="5"/>
        <v>LAWE</v>
      </c>
      <c r="C127" s="3">
        <v>70014</v>
      </c>
      <c r="D127" s="3">
        <v>869799000</v>
      </c>
      <c r="E127" s="3">
        <v>12423</v>
      </c>
      <c r="F127" s="3">
        <v>4168300000</v>
      </c>
      <c r="G127" s="3">
        <v>59535</v>
      </c>
      <c r="H127" s="7">
        <f t="shared" si="6"/>
        <v>0.3537091748543699</v>
      </c>
      <c r="I127" s="5">
        <v>13217</v>
      </c>
      <c r="J127" s="3">
        <v>144327894.38892</v>
      </c>
      <c r="K127" s="12">
        <v>135531978</v>
      </c>
      <c r="L127" s="5">
        <v>17332074</v>
      </c>
      <c r="M127" s="3">
        <v>16607385</v>
      </c>
      <c r="N127" s="15">
        <v>154538665</v>
      </c>
      <c r="O127" s="5">
        <v>2651383</v>
      </c>
      <c r="P127" s="15">
        <v>17371113</v>
      </c>
      <c r="Q127" s="16">
        <f t="shared" si="7"/>
        <v>237.20091695946525</v>
      </c>
      <c r="R127" s="17">
        <f t="shared" si="8"/>
        <v>10454.971703109632</v>
      </c>
      <c r="S127" s="19">
        <f t="shared" si="9"/>
        <v>0.9390560194468183</v>
      </c>
    </row>
    <row r="128" spans="1:19" ht="12.75">
      <c r="A128" s="3" t="s">
        <v>155</v>
      </c>
      <c r="B128" s="18" t="str">
        <f t="shared" si="5"/>
        <v>LEEE</v>
      </c>
      <c r="C128" s="3">
        <v>5763</v>
      </c>
      <c r="D128" s="3">
        <v>157367000</v>
      </c>
      <c r="E128" s="3">
        <v>27306</v>
      </c>
      <c r="F128" s="3">
        <v>940282200</v>
      </c>
      <c r="G128" s="3">
        <v>163158</v>
      </c>
      <c r="H128" s="7">
        <f t="shared" si="6"/>
        <v>0.8755554496540018</v>
      </c>
      <c r="I128" s="5">
        <v>738</v>
      </c>
      <c r="J128" s="3">
        <v>6834255.432719999</v>
      </c>
      <c r="K128" s="12">
        <v>1907927</v>
      </c>
      <c r="L128" s="5">
        <v>666499</v>
      </c>
      <c r="M128" s="3">
        <v>526757</v>
      </c>
      <c r="N128" s="15">
        <v>3245788</v>
      </c>
      <c r="O128" s="5">
        <v>37324</v>
      </c>
      <c r="P128" s="15">
        <v>526923</v>
      </c>
      <c r="Q128" s="16">
        <f t="shared" si="7"/>
        <v>91.40326218983168</v>
      </c>
      <c r="R128" s="17">
        <f t="shared" si="8"/>
        <v>2635.8414634146343</v>
      </c>
      <c r="S128" s="19">
        <f t="shared" si="9"/>
        <v>0.27917115752880994</v>
      </c>
    </row>
    <row r="129" spans="1:19" ht="12.75">
      <c r="A129" s="3" t="s">
        <v>156</v>
      </c>
      <c r="B129" s="18" t="str">
        <f t="shared" si="5"/>
        <v>LEIR</v>
      </c>
      <c r="C129" s="3">
        <v>10990</v>
      </c>
      <c r="D129" s="3">
        <v>280361000</v>
      </c>
      <c r="E129" s="3">
        <v>25511</v>
      </c>
      <c r="F129" s="3">
        <v>1156399100</v>
      </c>
      <c r="G129" s="3">
        <v>105223</v>
      </c>
      <c r="H129" s="7">
        <f t="shared" si="6"/>
        <v>0.6746182956221665</v>
      </c>
      <c r="I129" s="5">
        <v>1823</v>
      </c>
      <c r="J129" s="3">
        <v>16141548.42372</v>
      </c>
      <c r="K129" s="12">
        <v>9145765</v>
      </c>
      <c r="L129" s="5">
        <v>1574532</v>
      </c>
      <c r="M129" s="3">
        <v>1468595</v>
      </c>
      <c r="N129" s="15">
        <v>11182644</v>
      </c>
      <c r="O129" s="5">
        <v>178917</v>
      </c>
      <c r="P129" s="15">
        <v>401251</v>
      </c>
      <c r="Q129" s="16">
        <f t="shared" si="7"/>
        <v>133.63011828935396</v>
      </c>
      <c r="R129" s="17">
        <f t="shared" si="8"/>
        <v>5115.020296215031</v>
      </c>
      <c r="S129" s="19">
        <f t="shared" si="9"/>
        <v>0.5665977488603449</v>
      </c>
    </row>
    <row r="130" spans="1:19" ht="12.75">
      <c r="A130" s="3" t="s">
        <v>157</v>
      </c>
      <c r="B130" s="18" t="str">
        <f aca="true" t="shared" si="10" ref="B130:B193">CONCATENATE(LEFT(A130,3),RIGHT(A130,1))</f>
        <v>LENX</v>
      </c>
      <c r="C130" s="3">
        <v>5095</v>
      </c>
      <c r="D130" s="3">
        <v>194085000</v>
      </c>
      <c r="E130" s="3">
        <v>38093</v>
      </c>
      <c r="F130" s="3">
        <v>1344827500</v>
      </c>
      <c r="G130" s="3">
        <v>263950</v>
      </c>
      <c r="H130" s="7">
        <f aca="true" t="shared" si="11" ref="H130:H193">+(E130/E$292+G130/G$292)/2</f>
        <v>1.331798539930943</v>
      </c>
      <c r="I130" s="5">
        <v>660</v>
      </c>
      <c r="J130" s="3">
        <v>5692629.646379999</v>
      </c>
      <c r="K130" s="12">
        <v>1125174</v>
      </c>
      <c r="L130" s="5">
        <v>527275</v>
      </c>
      <c r="M130" s="3">
        <v>450838</v>
      </c>
      <c r="N130" s="15">
        <v>2651023</v>
      </c>
      <c r="O130" s="5">
        <v>22012</v>
      </c>
      <c r="P130" s="15">
        <v>292300</v>
      </c>
      <c r="Q130" s="16">
        <f aca="true" t="shared" si="12" ref="Q130:Q193">+M130/C130</f>
        <v>88.48635917566241</v>
      </c>
      <c r="R130" s="17">
        <f aca="true" t="shared" si="13" ref="R130:R193">IF(K130=0,0,(O130+K130)/I130)</f>
        <v>1738.1606060606061</v>
      </c>
      <c r="S130" s="19">
        <f t="shared" si="9"/>
        <v>0.19765452346184326</v>
      </c>
    </row>
    <row r="131" spans="1:19" ht="12.75">
      <c r="A131" s="3" t="s">
        <v>158</v>
      </c>
      <c r="B131" s="18" t="str">
        <f t="shared" si="10"/>
        <v>LEOR</v>
      </c>
      <c r="C131" s="3">
        <v>41055</v>
      </c>
      <c r="D131" s="3">
        <v>988012000</v>
      </c>
      <c r="E131" s="3">
        <v>24066</v>
      </c>
      <c r="F131" s="3">
        <v>4338890600</v>
      </c>
      <c r="G131" s="3">
        <v>105685</v>
      </c>
      <c r="H131" s="7">
        <f t="shared" si="11"/>
        <v>0.655911007279384</v>
      </c>
      <c r="I131" s="5">
        <v>6398</v>
      </c>
      <c r="J131" s="3">
        <v>61830792.26243999</v>
      </c>
      <c r="K131" s="12">
        <v>39420116</v>
      </c>
      <c r="L131" s="5">
        <v>5417920</v>
      </c>
      <c r="M131" s="3">
        <v>4840828</v>
      </c>
      <c r="N131" s="15">
        <v>46196079</v>
      </c>
      <c r="O131" s="5">
        <v>771167</v>
      </c>
      <c r="P131" s="15">
        <v>2921612</v>
      </c>
      <c r="Q131" s="16">
        <f t="shared" si="12"/>
        <v>117.91080258190233</v>
      </c>
      <c r="R131" s="17">
        <f t="shared" si="13"/>
        <v>6281.851047202251</v>
      </c>
      <c r="S131" s="19">
        <f aca="true" t="shared" si="14" ref="S131:S194">+K131/J131</f>
        <v>0.637548292001206</v>
      </c>
    </row>
    <row r="132" spans="1:19" ht="12.75">
      <c r="A132" s="3" t="s">
        <v>159</v>
      </c>
      <c r="B132" s="18" t="str">
        <f t="shared" si="10"/>
        <v>LEVT</v>
      </c>
      <c r="C132" s="3">
        <v>1772</v>
      </c>
      <c r="D132" s="3">
        <v>65474000</v>
      </c>
      <c r="E132" s="3">
        <v>36949</v>
      </c>
      <c r="F132" s="3">
        <v>285041500</v>
      </c>
      <c r="G132" s="3">
        <v>160859</v>
      </c>
      <c r="H132" s="7">
        <f t="shared" si="11"/>
        <v>1.0027772312118524</v>
      </c>
      <c r="I132" s="5">
        <v>123</v>
      </c>
      <c r="J132" s="3">
        <v>1122116.9748600002</v>
      </c>
      <c r="K132" s="12">
        <v>265580</v>
      </c>
      <c r="L132" s="5">
        <v>169373</v>
      </c>
      <c r="M132" s="3">
        <v>150975</v>
      </c>
      <c r="N132" s="15">
        <v>625879</v>
      </c>
      <c r="O132" s="5">
        <v>5195</v>
      </c>
      <c r="P132" s="15">
        <v>63965</v>
      </c>
      <c r="Q132" s="16">
        <f t="shared" si="12"/>
        <v>85.20033860045147</v>
      </c>
      <c r="R132" s="17">
        <f t="shared" si="13"/>
        <v>2201.4227642276423</v>
      </c>
      <c r="S132" s="19">
        <f t="shared" si="14"/>
        <v>0.23667764230474708</v>
      </c>
    </row>
    <row r="133" spans="1:19" ht="12.75">
      <c r="A133" s="3" t="s">
        <v>160</v>
      </c>
      <c r="B133" s="18" t="str">
        <f t="shared" si="10"/>
        <v>LEXN</v>
      </c>
      <c r="C133" s="3">
        <v>30272</v>
      </c>
      <c r="D133" s="3">
        <v>2898658000</v>
      </c>
      <c r="E133" s="3">
        <v>95754</v>
      </c>
      <c r="F133" s="3">
        <v>8583888200</v>
      </c>
      <c r="G133" s="3">
        <v>283559</v>
      </c>
      <c r="H133" s="7">
        <f t="shared" si="11"/>
        <v>2.193836522184337</v>
      </c>
      <c r="I133" s="5">
        <v>6056</v>
      </c>
      <c r="J133" s="3">
        <v>53450233.9591245</v>
      </c>
      <c r="K133" s="12">
        <v>7013863</v>
      </c>
      <c r="L133" s="5">
        <v>1458504</v>
      </c>
      <c r="M133" s="3">
        <v>1296276</v>
      </c>
      <c r="N133" s="15">
        <v>8508839</v>
      </c>
      <c r="O133" s="5">
        <v>137211</v>
      </c>
      <c r="P133" s="15">
        <v>737040</v>
      </c>
      <c r="Q133" s="16">
        <f t="shared" si="12"/>
        <v>42.82095665961945</v>
      </c>
      <c r="R133" s="17">
        <f t="shared" si="13"/>
        <v>1180.82463672391</v>
      </c>
      <c r="S133" s="19">
        <f t="shared" si="14"/>
        <v>0.1312223068165385</v>
      </c>
    </row>
    <row r="134" spans="1:19" ht="12.75">
      <c r="A134" s="3" t="s">
        <v>162</v>
      </c>
      <c r="B134" s="18" t="str">
        <f t="shared" si="10"/>
        <v>LINN</v>
      </c>
      <c r="C134" s="3">
        <v>8078</v>
      </c>
      <c r="D134" s="3">
        <v>900024000</v>
      </c>
      <c r="E134" s="3">
        <v>111417</v>
      </c>
      <c r="F134" s="3">
        <v>2064627100</v>
      </c>
      <c r="G134" s="3">
        <v>255586</v>
      </c>
      <c r="H134" s="7">
        <f t="shared" si="11"/>
        <v>2.326865125645774</v>
      </c>
      <c r="I134" s="5">
        <v>693</v>
      </c>
      <c r="J134" s="3">
        <v>5740716.07941732</v>
      </c>
      <c r="K134" s="12">
        <v>714674</v>
      </c>
      <c r="L134" s="5">
        <v>902087</v>
      </c>
      <c r="M134" s="3">
        <v>575819</v>
      </c>
      <c r="N134" s="15">
        <v>1620896</v>
      </c>
      <c r="O134" s="5">
        <v>13981</v>
      </c>
      <c r="P134" s="15">
        <v>184303</v>
      </c>
      <c r="Q134" s="16">
        <f t="shared" si="12"/>
        <v>71.2823718742263</v>
      </c>
      <c r="R134" s="17">
        <f t="shared" si="13"/>
        <v>1051.4502164502164</v>
      </c>
      <c r="S134" s="19">
        <f t="shared" si="14"/>
        <v>0.12449213479871993</v>
      </c>
    </row>
    <row r="135" spans="1:19" ht="12.75">
      <c r="A135" s="3" t="s">
        <v>163</v>
      </c>
      <c r="B135" s="18" t="str">
        <f t="shared" si="10"/>
        <v>LITN</v>
      </c>
      <c r="C135" s="3">
        <v>8711</v>
      </c>
      <c r="D135" s="3">
        <v>357417000</v>
      </c>
      <c r="E135" s="3">
        <v>41031</v>
      </c>
      <c r="F135" s="3">
        <v>1591364300</v>
      </c>
      <c r="G135" s="3">
        <v>182684</v>
      </c>
      <c r="H135" s="7">
        <f t="shared" si="11"/>
        <v>1.1258726731914623</v>
      </c>
      <c r="I135" s="5">
        <v>1617</v>
      </c>
      <c r="J135" s="3">
        <v>13640184.029312642</v>
      </c>
      <c r="K135" s="12">
        <v>3484917</v>
      </c>
      <c r="L135" s="5">
        <v>654676</v>
      </c>
      <c r="M135" s="3">
        <v>601236</v>
      </c>
      <c r="N135" s="15">
        <v>4510981</v>
      </c>
      <c r="O135" s="5">
        <v>68175</v>
      </c>
      <c r="P135" s="15">
        <v>967244</v>
      </c>
      <c r="Q135" s="16">
        <f t="shared" si="12"/>
        <v>69.02031913672369</v>
      </c>
      <c r="R135" s="17">
        <f t="shared" si="13"/>
        <v>2197.3358070500926</v>
      </c>
      <c r="S135" s="19">
        <f t="shared" si="14"/>
        <v>0.2554890016520996</v>
      </c>
    </row>
    <row r="136" spans="1:19" ht="12.75">
      <c r="A136" s="3" t="s">
        <v>164</v>
      </c>
      <c r="B136" s="18" t="str">
        <f t="shared" si="10"/>
        <v>LONW</v>
      </c>
      <c r="C136" s="3">
        <v>15329</v>
      </c>
      <c r="D136" s="3">
        <v>996520000</v>
      </c>
      <c r="E136" s="3">
        <v>65009</v>
      </c>
      <c r="F136" s="3">
        <v>2290813600</v>
      </c>
      <c r="G136" s="3">
        <v>149443</v>
      </c>
      <c r="H136" s="7">
        <f t="shared" si="11"/>
        <v>1.3586237228637694</v>
      </c>
      <c r="I136" s="5">
        <v>2991</v>
      </c>
      <c r="J136" s="3">
        <v>24685139.268599994</v>
      </c>
      <c r="K136" s="12">
        <v>4087324</v>
      </c>
      <c r="L136" s="5">
        <v>1238199</v>
      </c>
      <c r="M136" s="3">
        <v>1181711</v>
      </c>
      <c r="N136" s="15">
        <v>5741710</v>
      </c>
      <c r="O136" s="5">
        <v>79959</v>
      </c>
      <c r="P136" s="15">
        <v>154614</v>
      </c>
      <c r="Q136" s="16">
        <f t="shared" si="12"/>
        <v>77.0898949703177</v>
      </c>
      <c r="R136" s="17">
        <f t="shared" si="13"/>
        <v>1393.2741558007356</v>
      </c>
      <c r="S136" s="19">
        <f t="shared" si="14"/>
        <v>0.16557832449416887</v>
      </c>
    </row>
    <row r="137" spans="1:19" ht="12.75">
      <c r="A137" s="3" t="s">
        <v>165</v>
      </c>
      <c r="B137" s="18" t="str">
        <f t="shared" si="10"/>
        <v>LOWL</v>
      </c>
      <c r="C137" s="3">
        <v>103615</v>
      </c>
      <c r="D137" s="3">
        <v>1859707000</v>
      </c>
      <c r="E137" s="3">
        <v>17948</v>
      </c>
      <c r="F137" s="3">
        <v>8186441400</v>
      </c>
      <c r="G137" s="3">
        <v>79008</v>
      </c>
      <c r="H137" s="7">
        <f t="shared" si="11"/>
        <v>0.489743909700228</v>
      </c>
      <c r="I137" s="5">
        <v>14263</v>
      </c>
      <c r="J137" s="3">
        <v>151465731.89643282</v>
      </c>
      <c r="K137" s="12">
        <v>114495103</v>
      </c>
      <c r="L137" s="5">
        <v>23005149</v>
      </c>
      <c r="M137" s="3">
        <v>21304471</v>
      </c>
      <c r="N137" s="15">
        <v>138806297</v>
      </c>
      <c r="O137" s="5">
        <v>2239843</v>
      </c>
      <c r="P137" s="15">
        <v>12800399</v>
      </c>
      <c r="Q137" s="16">
        <f t="shared" si="12"/>
        <v>205.61184191478068</v>
      </c>
      <c r="R137" s="17">
        <f t="shared" si="13"/>
        <v>8184.4595106218885</v>
      </c>
      <c r="S137" s="19">
        <f t="shared" si="14"/>
        <v>0.7559142359559449</v>
      </c>
    </row>
    <row r="138" spans="1:19" ht="12.75">
      <c r="A138" s="3" t="s">
        <v>166</v>
      </c>
      <c r="B138" s="18" t="str">
        <f t="shared" si="10"/>
        <v>LUDW</v>
      </c>
      <c r="C138" s="3">
        <v>22410</v>
      </c>
      <c r="D138" s="3">
        <v>486007000</v>
      </c>
      <c r="E138" s="3">
        <v>21687</v>
      </c>
      <c r="F138" s="3">
        <v>2044224300</v>
      </c>
      <c r="G138" s="3">
        <v>91219</v>
      </c>
      <c r="H138" s="7">
        <f t="shared" si="11"/>
        <v>0.5788668391142429</v>
      </c>
      <c r="I138" s="5">
        <v>2975</v>
      </c>
      <c r="J138" s="3">
        <v>26588449.14696</v>
      </c>
      <c r="K138" s="12">
        <v>12738623</v>
      </c>
      <c r="L138" s="5">
        <v>2869414</v>
      </c>
      <c r="M138" s="3">
        <v>2583866</v>
      </c>
      <c r="N138" s="15">
        <v>16330165</v>
      </c>
      <c r="O138" s="5">
        <v>249203</v>
      </c>
      <c r="P138" s="15">
        <v>335413</v>
      </c>
      <c r="Q138" s="16">
        <f t="shared" si="12"/>
        <v>115.29968763944667</v>
      </c>
      <c r="R138" s="17">
        <f t="shared" si="13"/>
        <v>4365.655798319328</v>
      </c>
      <c r="S138" s="19">
        <f t="shared" si="14"/>
        <v>0.4791036487156858</v>
      </c>
    </row>
    <row r="139" spans="1:19" ht="12.75">
      <c r="A139" s="3" t="s">
        <v>167</v>
      </c>
      <c r="B139" s="18" t="str">
        <f t="shared" si="10"/>
        <v>LUNG</v>
      </c>
      <c r="C139" s="3">
        <v>9946</v>
      </c>
      <c r="D139" s="3">
        <v>328235000</v>
      </c>
      <c r="E139" s="3">
        <v>33002</v>
      </c>
      <c r="F139" s="3">
        <v>1446399700</v>
      </c>
      <c r="G139" s="3">
        <v>145425</v>
      </c>
      <c r="H139" s="7">
        <f t="shared" si="11"/>
        <v>0.9009708671388228</v>
      </c>
      <c r="I139" s="5">
        <v>1605</v>
      </c>
      <c r="J139" s="3">
        <v>13414483.32636</v>
      </c>
      <c r="K139" s="12">
        <v>4498396</v>
      </c>
      <c r="L139" s="5">
        <v>1016080</v>
      </c>
      <c r="M139" s="3">
        <v>894449</v>
      </c>
      <c r="N139" s="15">
        <v>5982319</v>
      </c>
      <c r="O139" s="5">
        <v>88001</v>
      </c>
      <c r="P139" s="15">
        <v>739328</v>
      </c>
      <c r="Q139" s="16">
        <f t="shared" si="12"/>
        <v>89.93052483410416</v>
      </c>
      <c r="R139" s="17">
        <f t="shared" si="13"/>
        <v>2857.5682242990656</v>
      </c>
      <c r="S139" s="19">
        <f t="shared" si="14"/>
        <v>0.3353387447402071</v>
      </c>
    </row>
    <row r="140" spans="1:19" ht="12.75">
      <c r="A140" s="3" t="s">
        <v>168</v>
      </c>
      <c r="B140" s="18" t="str">
        <f t="shared" si="10"/>
        <v>LYNN</v>
      </c>
      <c r="C140" s="3">
        <v>86957</v>
      </c>
      <c r="D140" s="3">
        <v>1805360000</v>
      </c>
      <c r="E140" s="3">
        <v>20762</v>
      </c>
      <c r="F140" s="3">
        <v>7613788900</v>
      </c>
      <c r="G140" s="3">
        <v>87558</v>
      </c>
      <c r="H140" s="7">
        <f t="shared" si="11"/>
        <v>0.5548744704543906</v>
      </c>
      <c r="I140" s="5">
        <v>13902</v>
      </c>
      <c r="J140" s="3">
        <v>152859294.83544</v>
      </c>
      <c r="K140" s="12">
        <v>113140585</v>
      </c>
      <c r="L140" s="5">
        <v>19996300</v>
      </c>
      <c r="M140" s="3">
        <v>18937447</v>
      </c>
      <c r="N140" s="15">
        <v>134368404</v>
      </c>
      <c r="O140" s="5">
        <v>2213345</v>
      </c>
      <c r="P140" s="15">
        <v>8430593</v>
      </c>
      <c r="Q140" s="16">
        <f t="shared" si="12"/>
        <v>217.77944271306507</v>
      </c>
      <c r="R140" s="17">
        <f t="shared" si="13"/>
        <v>8297.649978420372</v>
      </c>
      <c r="S140" s="19">
        <f t="shared" si="14"/>
        <v>0.7401616311379755</v>
      </c>
    </row>
    <row r="141" spans="1:19" ht="12.75">
      <c r="A141" s="3" t="s">
        <v>169</v>
      </c>
      <c r="B141" s="18" t="str">
        <f t="shared" si="10"/>
        <v>LYND</v>
      </c>
      <c r="C141" s="3">
        <v>11412</v>
      </c>
      <c r="D141" s="3">
        <v>676604000</v>
      </c>
      <c r="E141" s="3">
        <v>59289</v>
      </c>
      <c r="F141" s="3">
        <v>2665254600</v>
      </c>
      <c r="G141" s="3">
        <v>233548</v>
      </c>
      <c r="H141" s="7">
        <f t="shared" si="11"/>
        <v>1.5344541658698185</v>
      </c>
      <c r="I141" s="5">
        <v>2271</v>
      </c>
      <c r="J141" s="3">
        <v>19103918.4621954</v>
      </c>
      <c r="K141" s="12">
        <v>3779396</v>
      </c>
      <c r="L141" s="5">
        <v>982127</v>
      </c>
      <c r="M141" s="3">
        <v>879672</v>
      </c>
      <c r="N141" s="15">
        <v>4778019</v>
      </c>
      <c r="O141" s="5">
        <v>73936</v>
      </c>
      <c r="P141" s="15">
        <v>354894</v>
      </c>
      <c r="Q141" s="16">
        <f t="shared" si="12"/>
        <v>77.08307045215562</v>
      </c>
      <c r="R141" s="17">
        <f t="shared" si="13"/>
        <v>1696.7556142668427</v>
      </c>
      <c r="S141" s="19">
        <f t="shared" si="14"/>
        <v>0.1978335495662326</v>
      </c>
    </row>
    <row r="142" spans="1:19" ht="12.75">
      <c r="A142" s="3" t="s">
        <v>170</v>
      </c>
      <c r="B142" s="18" t="str">
        <f t="shared" si="10"/>
        <v>MALN</v>
      </c>
      <c r="C142" s="3">
        <v>55597</v>
      </c>
      <c r="D142" s="3">
        <v>1245445000</v>
      </c>
      <c r="E142" s="3">
        <v>22401</v>
      </c>
      <c r="F142" s="3">
        <v>6079443100</v>
      </c>
      <c r="G142" s="3">
        <v>109348</v>
      </c>
      <c r="H142" s="7">
        <f t="shared" si="11"/>
        <v>0.6438637501901288</v>
      </c>
      <c r="I142" s="5">
        <v>6867</v>
      </c>
      <c r="J142" s="3">
        <v>69445049.59989332</v>
      </c>
      <c r="K142" s="12">
        <v>39466415</v>
      </c>
      <c r="L142" s="5">
        <v>11033968</v>
      </c>
      <c r="M142" s="3">
        <v>10611641</v>
      </c>
      <c r="N142" s="15">
        <v>51845363</v>
      </c>
      <c r="O142" s="5">
        <v>772073</v>
      </c>
      <c r="P142" s="15">
        <v>10848272</v>
      </c>
      <c r="Q142" s="16">
        <f t="shared" si="12"/>
        <v>190.86715110527547</v>
      </c>
      <c r="R142" s="17">
        <f t="shared" si="13"/>
        <v>5859.689529634484</v>
      </c>
      <c r="S142" s="19">
        <f t="shared" si="14"/>
        <v>0.5683114235987331</v>
      </c>
    </row>
    <row r="143" spans="1:19" ht="12.75">
      <c r="A143" s="3" t="s">
        <v>172</v>
      </c>
      <c r="B143" s="18" t="str">
        <f t="shared" si="10"/>
        <v>MAND</v>
      </c>
      <c r="C143" s="3">
        <v>23969</v>
      </c>
      <c r="D143" s="3">
        <v>861062000</v>
      </c>
      <c r="E143" s="3">
        <v>35924</v>
      </c>
      <c r="F143" s="3">
        <v>3809750300</v>
      </c>
      <c r="G143" s="3">
        <v>158945</v>
      </c>
      <c r="H143" s="7">
        <f t="shared" si="11"/>
        <v>0.9826989891680016</v>
      </c>
      <c r="I143" s="5">
        <v>4874</v>
      </c>
      <c r="J143" s="3">
        <v>42531299.51847588</v>
      </c>
      <c r="K143" s="12">
        <v>17778173</v>
      </c>
      <c r="L143" s="5">
        <v>2062529</v>
      </c>
      <c r="M143" s="3">
        <v>1886682</v>
      </c>
      <c r="N143" s="15">
        <v>20153283</v>
      </c>
      <c r="O143" s="5">
        <v>347791</v>
      </c>
      <c r="P143" s="15">
        <v>1951890</v>
      </c>
      <c r="Q143" s="16">
        <f t="shared" si="12"/>
        <v>78.71342150277442</v>
      </c>
      <c r="R143" s="17">
        <f t="shared" si="13"/>
        <v>3718.909314731227</v>
      </c>
      <c r="S143" s="19">
        <f t="shared" si="14"/>
        <v>0.4180021114162534</v>
      </c>
    </row>
    <row r="144" spans="1:19" ht="12.75">
      <c r="A144" s="3" t="s">
        <v>173</v>
      </c>
      <c r="B144" s="18" t="str">
        <f t="shared" si="10"/>
        <v>MARD</v>
      </c>
      <c r="C144" s="3">
        <v>19951</v>
      </c>
      <c r="D144" s="3">
        <v>1489076000</v>
      </c>
      <c r="E144" s="3">
        <v>74637</v>
      </c>
      <c r="F144" s="3">
        <v>5976188400</v>
      </c>
      <c r="G144" s="3">
        <v>299543</v>
      </c>
      <c r="H144" s="7">
        <f t="shared" si="11"/>
        <v>1.9484911317930704</v>
      </c>
      <c r="I144" s="5">
        <v>3225</v>
      </c>
      <c r="J144" s="3">
        <v>26691563.9706</v>
      </c>
      <c r="K144" s="12">
        <v>4524671</v>
      </c>
      <c r="L144" s="5">
        <v>1069445</v>
      </c>
      <c r="M144" s="3">
        <v>963171</v>
      </c>
      <c r="N144" s="15">
        <v>6262166</v>
      </c>
      <c r="O144" s="5">
        <v>88515</v>
      </c>
      <c r="P144" s="15">
        <v>2120366</v>
      </c>
      <c r="Q144" s="16">
        <f t="shared" si="12"/>
        <v>48.276828229161445</v>
      </c>
      <c r="R144" s="17">
        <f t="shared" si="13"/>
        <v>1430.4452713178296</v>
      </c>
      <c r="S144" s="19">
        <f t="shared" si="14"/>
        <v>0.1695168932395193</v>
      </c>
    </row>
    <row r="145" spans="1:19" ht="12.75">
      <c r="A145" s="3" t="s">
        <v>174</v>
      </c>
      <c r="B145" s="18" t="str">
        <f t="shared" si="10"/>
        <v>MARN</v>
      </c>
      <c r="C145" s="3">
        <v>5148</v>
      </c>
      <c r="D145" s="3">
        <v>247476000</v>
      </c>
      <c r="E145" s="3">
        <v>48072</v>
      </c>
      <c r="F145" s="3">
        <v>1893529500</v>
      </c>
      <c r="G145" s="3">
        <v>367818</v>
      </c>
      <c r="H145" s="7">
        <f t="shared" si="11"/>
        <v>1.7861386730797002</v>
      </c>
      <c r="I145" s="5">
        <v>394</v>
      </c>
      <c r="J145" s="3">
        <v>3153015.2271000003</v>
      </c>
      <c r="K145" s="12">
        <v>429364</v>
      </c>
      <c r="L145" s="5">
        <v>254352</v>
      </c>
      <c r="M145" s="3">
        <v>190849</v>
      </c>
      <c r="N145" s="15">
        <v>683716</v>
      </c>
      <c r="O145" s="5">
        <v>8400</v>
      </c>
      <c r="P145" s="15">
        <v>67557</v>
      </c>
      <c r="Q145" s="16">
        <f t="shared" si="12"/>
        <v>37.07245532245532</v>
      </c>
      <c r="R145" s="17">
        <f t="shared" si="13"/>
        <v>1111.0761421319796</v>
      </c>
      <c r="S145" s="19">
        <f t="shared" si="14"/>
        <v>0.13617568234673877</v>
      </c>
    </row>
    <row r="146" spans="1:19" ht="12.75">
      <c r="A146" s="3" t="s">
        <v>175</v>
      </c>
      <c r="B146" s="18" t="str">
        <f t="shared" si="10"/>
        <v>MARH</v>
      </c>
      <c r="C146" s="3">
        <v>37932</v>
      </c>
      <c r="D146" s="3">
        <v>1140522000</v>
      </c>
      <c r="E146" s="3">
        <v>30068</v>
      </c>
      <c r="F146" s="3">
        <v>5628776300</v>
      </c>
      <c r="G146" s="3">
        <v>148391</v>
      </c>
      <c r="H146" s="7">
        <f t="shared" si="11"/>
        <v>0.8691457346047873</v>
      </c>
      <c r="I146" s="5">
        <v>4789</v>
      </c>
      <c r="J146" s="3">
        <v>46421470.44336527</v>
      </c>
      <c r="K146" s="12">
        <v>13061334</v>
      </c>
      <c r="L146" s="5">
        <v>4923762</v>
      </c>
      <c r="M146" s="3">
        <v>4604312</v>
      </c>
      <c r="N146" s="15">
        <v>19581394</v>
      </c>
      <c r="O146" s="5">
        <v>255516</v>
      </c>
      <c r="P146" s="15">
        <v>4109405</v>
      </c>
      <c r="Q146" s="16">
        <f t="shared" si="12"/>
        <v>121.38331751555415</v>
      </c>
      <c r="R146" s="17">
        <f t="shared" si="13"/>
        <v>2780.716224681562</v>
      </c>
      <c r="S146" s="19">
        <f t="shared" si="14"/>
        <v>0.28136407303027977</v>
      </c>
    </row>
    <row r="147" spans="1:19" ht="12.75">
      <c r="A147" s="3" t="s">
        <v>176</v>
      </c>
      <c r="B147" s="18" t="str">
        <f t="shared" si="10"/>
        <v>MARD</v>
      </c>
      <c r="C147" s="3">
        <v>24735</v>
      </c>
      <c r="D147" s="3">
        <v>961988000</v>
      </c>
      <c r="E147" s="3">
        <v>38892</v>
      </c>
      <c r="F147" s="3">
        <v>5158780200</v>
      </c>
      <c r="G147" s="3">
        <v>208562</v>
      </c>
      <c r="H147" s="7">
        <f t="shared" si="11"/>
        <v>1.1746983051723252</v>
      </c>
      <c r="I147" s="5">
        <v>4565</v>
      </c>
      <c r="J147" s="3">
        <v>39637274.17340928</v>
      </c>
      <c r="K147" s="12">
        <v>13494608</v>
      </c>
      <c r="L147" s="5">
        <v>2304486</v>
      </c>
      <c r="M147" s="3">
        <v>1832321</v>
      </c>
      <c r="N147" s="15">
        <v>15880363</v>
      </c>
      <c r="O147" s="5">
        <v>263992</v>
      </c>
      <c r="P147" s="15">
        <v>627534</v>
      </c>
      <c r="Q147" s="16">
        <f t="shared" si="12"/>
        <v>74.07806751566606</v>
      </c>
      <c r="R147" s="17">
        <f t="shared" si="13"/>
        <v>3013.932092004381</v>
      </c>
      <c r="S147" s="19">
        <f t="shared" si="14"/>
        <v>0.34045247261359046</v>
      </c>
    </row>
    <row r="148" spans="1:19" ht="12.75">
      <c r="A148" s="3" t="s">
        <v>177</v>
      </c>
      <c r="B148" s="18" t="str">
        <f t="shared" si="10"/>
        <v>MASE</v>
      </c>
      <c r="C148" s="3">
        <v>14227</v>
      </c>
      <c r="D148" s="3">
        <v>420744000</v>
      </c>
      <c r="E148" s="3">
        <v>29574</v>
      </c>
      <c r="F148" s="3">
        <v>5578976700</v>
      </c>
      <c r="G148" s="3">
        <v>392140</v>
      </c>
      <c r="H148" s="7">
        <f t="shared" si="11"/>
        <v>1.6025661080925393</v>
      </c>
      <c r="I148" s="5">
        <v>1883</v>
      </c>
      <c r="J148" s="3">
        <v>16336474.718640003</v>
      </c>
      <c r="K148" s="12">
        <v>4178081</v>
      </c>
      <c r="L148" s="5">
        <v>858451</v>
      </c>
      <c r="M148" s="3">
        <v>311192</v>
      </c>
      <c r="N148" s="15">
        <v>5232039</v>
      </c>
      <c r="O148" s="5">
        <v>81735</v>
      </c>
      <c r="P148" s="15">
        <v>1062416</v>
      </c>
      <c r="Q148" s="16">
        <f t="shared" si="12"/>
        <v>21.873339425036903</v>
      </c>
      <c r="R148" s="17">
        <f t="shared" si="13"/>
        <v>2262.249601699416</v>
      </c>
      <c r="S148" s="19">
        <f t="shared" si="14"/>
        <v>0.25575168890218325</v>
      </c>
    </row>
    <row r="149" spans="1:19" ht="12.75">
      <c r="A149" s="3" t="s">
        <v>178</v>
      </c>
      <c r="B149" s="18" t="str">
        <f t="shared" si="10"/>
        <v>MATT</v>
      </c>
      <c r="C149" s="3">
        <v>6463</v>
      </c>
      <c r="D149" s="3">
        <v>254844000</v>
      </c>
      <c r="E149" s="3">
        <v>39431</v>
      </c>
      <c r="F149" s="3">
        <v>1797383500</v>
      </c>
      <c r="G149" s="3">
        <v>278104</v>
      </c>
      <c r="H149" s="7">
        <f t="shared" si="11"/>
        <v>1.3934072596786646</v>
      </c>
      <c r="I149" s="5">
        <v>474</v>
      </c>
      <c r="J149" s="3">
        <v>3799146.56532</v>
      </c>
      <c r="K149" s="12">
        <v>524142</v>
      </c>
      <c r="L149" s="5">
        <v>530679</v>
      </c>
      <c r="M149" s="3">
        <v>342810</v>
      </c>
      <c r="N149" s="15">
        <v>1054821</v>
      </c>
      <c r="O149" s="5">
        <v>10254</v>
      </c>
      <c r="P149" s="15">
        <v>77737</v>
      </c>
      <c r="Q149" s="16">
        <f t="shared" si="12"/>
        <v>53.041930991799475</v>
      </c>
      <c r="R149" s="17">
        <f t="shared" si="13"/>
        <v>1127.4177215189873</v>
      </c>
      <c r="S149" s="19">
        <f t="shared" si="14"/>
        <v>0.13796309012780922</v>
      </c>
    </row>
    <row r="150" spans="1:19" ht="12.75">
      <c r="A150" s="3" t="s">
        <v>179</v>
      </c>
      <c r="B150" s="18" t="str">
        <f t="shared" si="10"/>
        <v>MAYD</v>
      </c>
      <c r="C150" s="3">
        <v>10182</v>
      </c>
      <c r="D150" s="3">
        <v>329795000</v>
      </c>
      <c r="E150" s="3">
        <v>32390</v>
      </c>
      <c r="F150" s="3">
        <v>1427909900</v>
      </c>
      <c r="G150" s="3">
        <v>140239</v>
      </c>
      <c r="H150" s="7">
        <f t="shared" si="11"/>
        <v>0.8767029890913582</v>
      </c>
      <c r="I150" s="5">
        <v>1352</v>
      </c>
      <c r="J150" s="3">
        <v>12064502.86554768</v>
      </c>
      <c r="K150" s="12">
        <v>3515408</v>
      </c>
      <c r="L150" s="5">
        <v>1410112</v>
      </c>
      <c r="M150" s="3">
        <v>1328816</v>
      </c>
      <c r="N150" s="15">
        <v>5116243</v>
      </c>
      <c r="O150" s="5">
        <v>68771</v>
      </c>
      <c r="P150" s="15">
        <v>559520</v>
      </c>
      <c r="Q150" s="16">
        <f t="shared" si="12"/>
        <v>130.50638381457475</v>
      </c>
      <c r="R150" s="17">
        <f t="shared" si="13"/>
        <v>2651.019970414201</v>
      </c>
      <c r="S150" s="19">
        <f t="shared" si="14"/>
        <v>0.2913844059036091</v>
      </c>
    </row>
    <row r="151" spans="1:19" ht="12.75">
      <c r="A151" s="3" t="s">
        <v>180</v>
      </c>
      <c r="B151" s="18" t="str">
        <f t="shared" si="10"/>
        <v>MEDD</v>
      </c>
      <c r="C151" s="3">
        <v>12275</v>
      </c>
      <c r="D151" s="3">
        <v>920192000</v>
      </c>
      <c r="E151" s="3">
        <v>74965</v>
      </c>
      <c r="F151" s="3">
        <v>2549191600</v>
      </c>
      <c r="G151" s="3">
        <v>207673</v>
      </c>
      <c r="H151" s="7">
        <f t="shared" si="11"/>
        <v>1.674035576071051</v>
      </c>
      <c r="I151" s="5">
        <v>2916</v>
      </c>
      <c r="J151" s="3">
        <v>24403976.66940528</v>
      </c>
      <c r="K151" s="12">
        <v>5590203</v>
      </c>
      <c r="L151" s="5">
        <v>1305907</v>
      </c>
      <c r="M151" s="3">
        <v>1226088</v>
      </c>
      <c r="N151" s="15">
        <v>6915161</v>
      </c>
      <c r="O151" s="5">
        <v>109360</v>
      </c>
      <c r="P151" s="15">
        <v>491511</v>
      </c>
      <c r="Q151" s="16">
        <f t="shared" si="12"/>
        <v>99.88496945010183</v>
      </c>
      <c r="R151" s="17">
        <f t="shared" si="13"/>
        <v>1954.582647462277</v>
      </c>
      <c r="S151" s="19">
        <f t="shared" si="14"/>
        <v>0.22906934700557685</v>
      </c>
    </row>
    <row r="152" spans="1:19" ht="12.75">
      <c r="A152" s="3" t="s">
        <v>181</v>
      </c>
      <c r="B152" s="18" t="str">
        <f t="shared" si="10"/>
        <v>MEDD</v>
      </c>
      <c r="C152" s="3">
        <v>55573</v>
      </c>
      <c r="D152" s="3">
        <v>1537574000</v>
      </c>
      <c r="E152" s="3">
        <v>27668</v>
      </c>
      <c r="F152" s="3">
        <v>7955997000</v>
      </c>
      <c r="G152" s="3">
        <v>143163</v>
      </c>
      <c r="H152" s="7">
        <f t="shared" si="11"/>
        <v>0.8198662388965594</v>
      </c>
      <c r="I152" s="5">
        <v>5213</v>
      </c>
      <c r="J152" s="3">
        <v>49632982.27567055</v>
      </c>
      <c r="K152" s="12">
        <v>10778927</v>
      </c>
      <c r="L152" s="5">
        <v>10704601</v>
      </c>
      <c r="M152" s="3">
        <v>10259690</v>
      </c>
      <c r="N152" s="15">
        <v>22252824</v>
      </c>
      <c r="O152" s="5">
        <v>210866</v>
      </c>
      <c r="P152" s="15">
        <v>10473756</v>
      </c>
      <c r="Q152" s="16">
        <f t="shared" si="12"/>
        <v>184.61645043456355</v>
      </c>
      <c r="R152" s="17">
        <f t="shared" si="13"/>
        <v>2108.15135238826</v>
      </c>
      <c r="S152" s="19">
        <f t="shared" si="14"/>
        <v>0.2171726643410604</v>
      </c>
    </row>
    <row r="153" spans="1:19" ht="12.75">
      <c r="A153" s="3" t="s">
        <v>182</v>
      </c>
      <c r="B153" s="18" t="str">
        <f t="shared" si="10"/>
        <v>MEDY</v>
      </c>
      <c r="C153" s="3">
        <v>12785</v>
      </c>
      <c r="D153" s="3">
        <v>509279000</v>
      </c>
      <c r="E153" s="3">
        <v>39834</v>
      </c>
      <c r="F153" s="3">
        <v>1910818700</v>
      </c>
      <c r="G153" s="3">
        <v>149458</v>
      </c>
      <c r="H153" s="7">
        <f t="shared" si="11"/>
        <v>1.0083022923081368</v>
      </c>
      <c r="I153" s="5">
        <v>2652</v>
      </c>
      <c r="J153" s="3">
        <v>22310016.342912722</v>
      </c>
      <c r="K153" s="12">
        <v>9845648</v>
      </c>
      <c r="L153" s="5">
        <v>1110539</v>
      </c>
      <c r="M153" s="3">
        <v>1031914</v>
      </c>
      <c r="N153" s="15">
        <v>11190437</v>
      </c>
      <c r="O153" s="5">
        <v>192608</v>
      </c>
      <c r="P153" s="15">
        <v>607113</v>
      </c>
      <c r="Q153" s="16">
        <f t="shared" si="12"/>
        <v>80.71286664059444</v>
      </c>
      <c r="R153" s="17">
        <f t="shared" si="13"/>
        <v>3785.164404223228</v>
      </c>
      <c r="S153" s="19">
        <f t="shared" si="14"/>
        <v>0.44131065834596267</v>
      </c>
    </row>
    <row r="154" spans="1:19" ht="12.75">
      <c r="A154" s="3" t="s">
        <v>183</v>
      </c>
      <c r="B154" s="18" t="str">
        <f t="shared" si="10"/>
        <v>MELE</v>
      </c>
      <c r="C154" s="3">
        <v>26708</v>
      </c>
      <c r="D154" s="3">
        <v>1015913000</v>
      </c>
      <c r="E154" s="3">
        <v>38038</v>
      </c>
      <c r="F154" s="3">
        <v>3938558100</v>
      </c>
      <c r="G154" s="3">
        <v>147467</v>
      </c>
      <c r="H154" s="7">
        <f t="shared" si="11"/>
        <v>0.9772599854088944</v>
      </c>
      <c r="I154" s="5">
        <v>3727</v>
      </c>
      <c r="J154" s="3">
        <v>32186376.980879758</v>
      </c>
      <c r="K154" s="12">
        <v>7257935</v>
      </c>
      <c r="L154" s="5">
        <v>4645328</v>
      </c>
      <c r="M154" s="3">
        <v>4337759</v>
      </c>
      <c r="N154" s="15">
        <v>12346206</v>
      </c>
      <c r="O154" s="5">
        <v>141985</v>
      </c>
      <c r="P154" s="15">
        <v>3022231</v>
      </c>
      <c r="Q154" s="16">
        <f t="shared" si="12"/>
        <v>162.41422045828966</v>
      </c>
      <c r="R154" s="17">
        <f t="shared" si="13"/>
        <v>1985.489669975852</v>
      </c>
      <c r="S154" s="19">
        <f t="shared" si="14"/>
        <v>0.22549711029332564</v>
      </c>
    </row>
    <row r="155" spans="1:19" ht="12.75">
      <c r="A155" s="3" t="s">
        <v>184</v>
      </c>
      <c r="B155" s="18" t="str">
        <f t="shared" si="10"/>
        <v>MENN</v>
      </c>
      <c r="C155" s="3">
        <v>5762</v>
      </c>
      <c r="D155" s="3">
        <v>252610000</v>
      </c>
      <c r="E155" s="3">
        <v>43841</v>
      </c>
      <c r="F155" s="3">
        <v>976126600</v>
      </c>
      <c r="G155" s="3">
        <v>169408</v>
      </c>
      <c r="H155" s="7">
        <f t="shared" si="11"/>
        <v>1.1246593357602346</v>
      </c>
      <c r="I155" s="5">
        <v>3</v>
      </c>
      <c r="J155" s="3">
        <v>36523.099191600006</v>
      </c>
      <c r="K155" s="12">
        <v>26131</v>
      </c>
      <c r="L155" s="5">
        <v>380353</v>
      </c>
      <c r="M155" s="3">
        <v>345651</v>
      </c>
      <c r="N155" s="15">
        <v>406484</v>
      </c>
      <c r="O155" s="5">
        <v>0</v>
      </c>
      <c r="P155" s="15">
        <v>6006</v>
      </c>
      <c r="Q155" s="16">
        <f t="shared" si="12"/>
        <v>59.988024991322455</v>
      </c>
      <c r="R155" s="17">
        <f t="shared" si="13"/>
        <v>8710.333333333334</v>
      </c>
      <c r="S155" s="19">
        <f t="shared" si="14"/>
        <v>0.7154650229137702</v>
      </c>
    </row>
    <row r="156" spans="1:19" ht="12.75">
      <c r="A156" s="3" t="s">
        <v>186</v>
      </c>
      <c r="B156" s="18" t="str">
        <f t="shared" si="10"/>
        <v>METN</v>
      </c>
      <c r="C156" s="3">
        <v>44055</v>
      </c>
      <c r="D156" s="3">
        <v>1178943000</v>
      </c>
      <c r="E156" s="3">
        <v>26761</v>
      </c>
      <c r="F156" s="3">
        <v>5599072900</v>
      </c>
      <c r="G156" s="3">
        <v>127093</v>
      </c>
      <c r="H156" s="7">
        <f t="shared" si="11"/>
        <v>0.7584367315055853</v>
      </c>
      <c r="I156" s="5">
        <v>7287</v>
      </c>
      <c r="J156" s="3">
        <v>67174266.65693998</v>
      </c>
      <c r="K156" s="12">
        <v>38616511</v>
      </c>
      <c r="L156" s="5">
        <v>5245798</v>
      </c>
      <c r="M156" s="3">
        <v>4598863</v>
      </c>
      <c r="N156" s="15">
        <v>43944333</v>
      </c>
      <c r="O156" s="5">
        <v>755447</v>
      </c>
      <c r="P156" s="15">
        <v>1484263</v>
      </c>
      <c r="Q156" s="16">
        <f t="shared" si="12"/>
        <v>104.38912722732947</v>
      </c>
      <c r="R156" s="17">
        <f t="shared" si="13"/>
        <v>5403.04075751338</v>
      </c>
      <c r="S156" s="19">
        <f t="shared" si="14"/>
        <v>0.5748706003329388</v>
      </c>
    </row>
    <row r="157" spans="1:19" ht="12.75">
      <c r="A157" s="3" t="s">
        <v>187</v>
      </c>
      <c r="B157" s="18" t="str">
        <f t="shared" si="10"/>
        <v>MIDH</v>
      </c>
      <c r="C157" s="3">
        <v>21117</v>
      </c>
      <c r="D157" s="3">
        <v>594640000</v>
      </c>
      <c r="E157" s="3">
        <v>28159</v>
      </c>
      <c r="F157" s="3">
        <v>2865456300</v>
      </c>
      <c r="G157" s="3">
        <v>135694</v>
      </c>
      <c r="H157" s="7">
        <f t="shared" si="11"/>
        <v>0.8040153471943698</v>
      </c>
      <c r="I157" s="5">
        <v>3574</v>
      </c>
      <c r="J157" s="3">
        <v>31398532.903860003</v>
      </c>
      <c r="K157" s="12">
        <v>16422246</v>
      </c>
      <c r="L157" s="5">
        <v>2721790</v>
      </c>
      <c r="M157" s="3">
        <v>2085358</v>
      </c>
      <c r="N157" s="15">
        <v>19202217</v>
      </c>
      <c r="O157" s="5">
        <v>321265</v>
      </c>
      <c r="P157" s="15">
        <v>476642</v>
      </c>
      <c r="Q157" s="16">
        <f t="shared" si="12"/>
        <v>98.75256902022068</v>
      </c>
      <c r="R157" s="17">
        <f t="shared" si="13"/>
        <v>4684.810016787913</v>
      </c>
      <c r="S157" s="19">
        <f t="shared" si="14"/>
        <v>0.523025902206441</v>
      </c>
    </row>
    <row r="158" spans="1:19" ht="12.75">
      <c r="A158" s="3" t="s">
        <v>188</v>
      </c>
      <c r="B158" s="18" t="str">
        <f t="shared" si="10"/>
        <v>MIDD</v>
      </c>
      <c r="C158" s="3">
        <v>557</v>
      </c>
      <c r="D158" s="3">
        <v>9820000</v>
      </c>
      <c r="E158" s="3">
        <v>17630</v>
      </c>
      <c r="F158" s="3">
        <v>65260000</v>
      </c>
      <c r="G158" s="3">
        <v>117163</v>
      </c>
      <c r="H158" s="7">
        <f t="shared" si="11"/>
        <v>0.6011996190029912</v>
      </c>
      <c r="I158" s="5">
        <v>3</v>
      </c>
      <c r="J158" s="3">
        <v>36107.44704</v>
      </c>
      <c r="K158" s="12">
        <v>18050</v>
      </c>
      <c r="L158" s="5">
        <v>101033</v>
      </c>
      <c r="M158" s="3">
        <v>44965</v>
      </c>
      <c r="N158" s="15">
        <v>119083</v>
      </c>
      <c r="O158" s="5">
        <v>0</v>
      </c>
      <c r="P158" s="15">
        <v>1179</v>
      </c>
      <c r="Q158" s="16">
        <f t="shared" si="12"/>
        <v>80.72710951526032</v>
      </c>
      <c r="R158" s="17">
        <f t="shared" si="13"/>
        <v>6016.666666666667</v>
      </c>
      <c r="S158" s="19">
        <f t="shared" si="14"/>
        <v>0.49989687667488997</v>
      </c>
    </row>
    <row r="159" spans="1:19" ht="12.75">
      <c r="A159" s="3" t="s">
        <v>189</v>
      </c>
      <c r="B159" s="18" t="str">
        <f t="shared" si="10"/>
        <v>MIDN</v>
      </c>
      <c r="C159" s="3">
        <v>9634</v>
      </c>
      <c r="D159" s="3">
        <v>337102000</v>
      </c>
      <c r="E159" s="3">
        <v>34991</v>
      </c>
      <c r="F159" s="3">
        <v>1900260500</v>
      </c>
      <c r="G159" s="3">
        <v>197245</v>
      </c>
      <c r="H159" s="7">
        <f t="shared" si="11"/>
        <v>1.0860359670987314</v>
      </c>
      <c r="I159" s="5">
        <v>764</v>
      </c>
      <c r="J159" s="3">
        <v>6158787.156500641</v>
      </c>
      <c r="K159" s="12">
        <v>1475435</v>
      </c>
      <c r="L159" s="5">
        <v>548073</v>
      </c>
      <c r="M159" s="3">
        <v>462794</v>
      </c>
      <c r="N159" s="15">
        <v>2026893</v>
      </c>
      <c r="O159" s="5">
        <v>28864</v>
      </c>
      <c r="P159" s="15">
        <v>272808</v>
      </c>
      <c r="Q159" s="16">
        <f t="shared" si="12"/>
        <v>48.03757525430766</v>
      </c>
      <c r="R159" s="17">
        <f t="shared" si="13"/>
        <v>1968.9777486910996</v>
      </c>
      <c r="S159" s="19">
        <f t="shared" si="14"/>
        <v>0.23956583699156878</v>
      </c>
    </row>
    <row r="160" spans="1:19" ht="12.75">
      <c r="A160" s="3" t="s">
        <v>190</v>
      </c>
      <c r="B160" s="18" t="str">
        <f t="shared" si="10"/>
        <v>MILD</v>
      </c>
      <c r="C160" s="3">
        <v>27246</v>
      </c>
      <c r="D160" s="3">
        <v>783822000</v>
      </c>
      <c r="E160" s="3">
        <v>28768</v>
      </c>
      <c r="F160" s="3">
        <v>3806499500</v>
      </c>
      <c r="G160" s="3">
        <v>139709</v>
      </c>
      <c r="H160" s="7">
        <f t="shared" si="11"/>
        <v>0.8246850033688584</v>
      </c>
      <c r="I160" s="5">
        <v>4099</v>
      </c>
      <c r="J160" s="3">
        <v>37839983.058274925</v>
      </c>
      <c r="K160" s="12">
        <v>14990659</v>
      </c>
      <c r="L160" s="5">
        <v>2907815</v>
      </c>
      <c r="M160" s="3">
        <v>2583471</v>
      </c>
      <c r="N160" s="15">
        <v>18492812</v>
      </c>
      <c r="O160" s="5">
        <v>293259</v>
      </c>
      <c r="P160" s="15">
        <v>737998</v>
      </c>
      <c r="Q160" s="16">
        <f t="shared" si="12"/>
        <v>94.82019378991411</v>
      </c>
      <c r="R160" s="17">
        <f t="shared" si="13"/>
        <v>3728.694315686753</v>
      </c>
      <c r="S160" s="19">
        <f t="shared" si="14"/>
        <v>0.39615924185044826</v>
      </c>
    </row>
    <row r="161" spans="1:19" ht="12.75">
      <c r="A161" s="3" t="s">
        <v>191</v>
      </c>
      <c r="B161" s="18" t="str">
        <f t="shared" si="10"/>
        <v>MILY</v>
      </c>
      <c r="C161" s="3">
        <v>13401</v>
      </c>
      <c r="D161" s="3">
        <v>359537000</v>
      </c>
      <c r="E161" s="3">
        <v>26829</v>
      </c>
      <c r="F161" s="3">
        <v>1669831200</v>
      </c>
      <c r="G161" s="3">
        <v>124605</v>
      </c>
      <c r="H161" s="7">
        <f t="shared" si="11"/>
        <v>0.751826745061015</v>
      </c>
      <c r="I161" s="5">
        <v>1866</v>
      </c>
      <c r="J161" s="3">
        <v>16354315.981439997</v>
      </c>
      <c r="K161" s="12">
        <v>6531884</v>
      </c>
      <c r="L161" s="5">
        <v>1705398</v>
      </c>
      <c r="M161" s="3">
        <v>1497772</v>
      </c>
      <c r="N161" s="15">
        <v>8291230</v>
      </c>
      <c r="O161" s="5">
        <v>127782</v>
      </c>
      <c r="P161" s="15">
        <v>349230</v>
      </c>
      <c r="Q161" s="16">
        <f t="shared" si="12"/>
        <v>111.76568912767704</v>
      </c>
      <c r="R161" s="17">
        <f t="shared" si="13"/>
        <v>3568.9528403001073</v>
      </c>
      <c r="S161" s="19">
        <f t="shared" si="14"/>
        <v>0.3993981776683801</v>
      </c>
    </row>
    <row r="162" spans="1:19" ht="12.75">
      <c r="A162" s="3" t="s">
        <v>192</v>
      </c>
      <c r="B162" s="18" t="str">
        <f t="shared" si="10"/>
        <v>MILS</v>
      </c>
      <c r="C162" s="3">
        <v>7957</v>
      </c>
      <c r="D162" s="3">
        <v>288047000</v>
      </c>
      <c r="E162" s="3">
        <v>36200</v>
      </c>
      <c r="F162" s="3">
        <v>1194143900</v>
      </c>
      <c r="G162" s="3">
        <v>150075</v>
      </c>
      <c r="H162" s="7">
        <f t="shared" si="11"/>
        <v>0.9596008786455268</v>
      </c>
      <c r="I162" s="5">
        <v>1306</v>
      </c>
      <c r="J162" s="3">
        <v>11328953.966638198</v>
      </c>
      <c r="K162" s="12">
        <v>3966310</v>
      </c>
      <c r="L162" s="5">
        <v>918757</v>
      </c>
      <c r="M162" s="3">
        <v>885551</v>
      </c>
      <c r="N162" s="15">
        <v>5224713</v>
      </c>
      <c r="O162" s="5">
        <v>77592</v>
      </c>
      <c r="P162" s="15">
        <v>356838</v>
      </c>
      <c r="Q162" s="16">
        <f t="shared" si="12"/>
        <v>111.29206987558125</v>
      </c>
      <c r="R162" s="17">
        <f t="shared" si="13"/>
        <v>3096.4027565084225</v>
      </c>
      <c r="S162" s="19">
        <f t="shared" si="14"/>
        <v>0.35010381467522017</v>
      </c>
    </row>
    <row r="163" spans="1:19" ht="12.75">
      <c r="A163" s="3" t="s">
        <v>193</v>
      </c>
      <c r="B163" s="18" t="str">
        <f t="shared" si="10"/>
        <v>MILE</v>
      </c>
      <c r="C163" s="3">
        <v>2845</v>
      </c>
      <c r="D163" s="3">
        <v>81831000</v>
      </c>
      <c r="E163" s="3">
        <v>28763</v>
      </c>
      <c r="F163" s="3">
        <v>354294700</v>
      </c>
      <c r="G163" s="3">
        <v>124532</v>
      </c>
      <c r="H163" s="7">
        <f t="shared" si="11"/>
        <v>0.7785210134366813</v>
      </c>
      <c r="I163" s="5">
        <v>5</v>
      </c>
      <c r="J163" s="3">
        <v>60179.0784</v>
      </c>
      <c r="K163" s="12">
        <v>41056</v>
      </c>
      <c r="L163" s="5">
        <v>372515</v>
      </c>
      <c r="M163" s="3">
        <v>344528</v>
      </c>
      <c r="N163" s="15">
        <v>413571</v>
      </c>
      <c r="O163" s="5">
        <v>0</v>
      </c>
      <c r="P163" s="15">
        <v>21430</v>
      </c>
      <c r="Q163" s="16">
        <f t="shared" si="12"/>
        <v>121.09947275922671</v>
      </c>
      <c r="R163" s="17">
        <f t="shared" si="13"/>
        <v>8211.2</v>
      </c>
      <c r="S163" s="19">
        <f t="shared" si="14"/>
        <v>0.6822304543633556</v>
      </c>
    </row>
    <row r="164" spans="1:19" ht="12.75">
      <c r="A164" s="3" t="s">
        <v>194</v>
      </c>
      <c r="B164" s="18" t="str">
        <f t="shared" si="10"/>
        <v>MILN</v>
      </c>
      <c r="C164" s="3">
        <v>26187</v>
      </c>
      <c r="D164" s="3">
        <v>2266724000</v>
      </c>
      <c r="E164" s="3">
        <v>86559</v>
      </c>
      <c r="F164" s="3">
        <v>4949755300</v>
      </c>
      <c r="G164" s="3">
        <v>189016</v>
      </c>
      <c r="H164" s="7">
        <f t="shared" si="11"/>
        <v>1.7787286843651722</v>
      </c>
      <c r="I164" s="5">
        <v>3804</v>
      </c>
      <c r="J164" s="3">
        <v>33177677.717974804</v>
      </c>
      <c r="K164" s="12">
        <v>5474895</v>
      </c>
      <c r="L164" s="5">
        <v>3455646</v>
      </c>
      <c r="M164" s="3">
        <v>2717762</v>
      </c>
      <c r="N164" s="15">
        <v>8985119</v>
      </c>
      <c r="O164" s="5">
        <v>107104</v>
      </c>
      <c r="P164" s="15">
        <v>3353710</v>
      </c>
      <c r="Q164" s="16">
        <f t="shared" si="12"/>
        <v>103.78286936266086</v>
      </c>
      <c r="R164" s="17">
        <f t="shared" si="13"/>
        <v>1467.4024710830704</v>
      </c>
      <c r="S164" s="19">
        <f t="shared" si="14"/>
        <v>0.1650174266728091</v>
      </c>
    </row>
    <row r="165" spans="1:19" ht="12.75">
      <c r="A165" s="3" t="s">
        <v>195</v>
      </c>
      <c r="B165" s="18" t="str">
        <f t="shared" si="10"/>
        <v>MONE</v>
      </c>
      <c r="C165" s="3">
        <v>96</v>
      </c>
      <c r="D165" s="3">
        <v>720000</v>
      </c>
      <c r="E165" s="3">
        <v>7500</v>
      </c>
      <c r="F165" s="3">
        <v>21238900</v>
      </c>
      <c r="G165" s="3">
        <v>221239</v>
      </c>
      <c r="H165" s="7">
        <f t="shared" si="11"/>
        <v>0.7763093186777902</v>
      </c>
      <c r="I165" s="5">
        <v>13</v>
      </c>
      <c r="J165" s="3">
        <v>87282.10878</v>
      </c>
      <c r="K165" s="12">
        <v>84262</v>
      </c>
      <c r="L165" s="5">
        <v>23503</v>
      </c>
      <c r="M165" s="3">
        <v>15552</v>
      </c>
      <c r="N165" s="15">
        <v>107765</v>
      </c>
      <c r="O165" s="5">
        <v>0</v>
      </c>
      <c r="P165" s="15">
        <v>7673</v>
      </c>
      <c r="Q165" s="16">
        <f t="shared" si="12"/>
        <v>162</v>
      </c>
      <c r="R165" s="17">
        <f t="shared" si="13"/>
        <v>6481.692307692308</v>
      </c>
      <c r="S165" s="19">
        <f t="shared" si="14"/>
        <v>0.965398306454621</v>
      </c>
    </row>
    <row r="166" spans="1:19" ht="12.75">
      <c r="A166" s="3" t="s">
        <v>196</v>
      </c>
      <c r="B166" s="18" t="str">
        <f t="shared" si="10"/>
        <v>MONN</v>
      </c>
      <c r="C166" s="3">
        <v>8952</v>
      </c>
      <c r="D166" s="3">
        <v>216221000</v>
      </c>
      <c r="E166" s="3">
        <v>24153</v>
      </c>
      <c r="F166" s="3">
        <v>849262700</v>
      </c>
      <c r="G166" s="3">
        <v>94868</v>
      </c>
      <c r="H166" s="7">
        <f t="shared" si="11"/>
        <v>0.624269257940891</v>
      </c>
      <c r="I166" s="5">
        <v>1408</v>
      </c>
      <c r="J166" s="3">
        <v>12214501.473179998</v>
      </c>
      <c r="K166" s="12">
        <v>7221084</v>
      </c>
      <c r="L166" s="5">
        <v>1235735</v>
      </c>
      <c r="M166" s="3">
        <v>1104115</v>
      </c>
      <c r="N166" s="15">
        <v>8522243</v>
      </c>
      <c r="O166" s="5">
        <v>141265</v>
      </c>
      <c r="P166" s="15">
        <v>728772</v>
      </c>
      <c r="Q166" s="16">
        <f t="shared" si="12"/>
        <v>123.33724307417337</v>
      </c>
      <c r="R166" s="17">
        <f t="shared" si="13"/>
        <v>5228.941051136364</v>
      </c>
      <c r="S166" s="19">
        <f t="shared" si="14"/>
        <v>0.5911894166008904</v>
      </c>
    </row>
    <row r="167" spans="1:19" ht="12.75">
      <c r="A167" s="3" t="s">
        <v>199</v>
      </c>
      <c r="B167" s="18" t="str">
        <f t="shared" si="10"/>
        <v>MONY</v>
      </c>
      <c r="C167" s="3">
        <v>720</v>
      </c>
      <c r="D167" s="3">
        <v>25120000</v>
      </c>
      <c r="E167" s="3">
        <v>34889</v>
      </c>
      <c r="F167" s="3">
        <v>102802600</v>
      </c>
      <c r="G167" s="3">
        <v>142781</v>
      </c>
      <c r="H167" s="7">
        <f t="shared" si="11"/>
        <v>0.9192025831785211</v>
      </c>
      <c r="I167" s="5">
        <v>3</v>
      </c>
      <c r="J167" s="3">
        <v>36107.44704</v>
      </c>
      <c r="K167" s="12">
        <v>21042</v>
      </c>
      <c r="L167" s="5">
        <v>82037</v>
      </c>
      <c r="M167" s="3">
        <v>73404</v>
      </c>
      <c r="N167" s="15">
        <v>103079</v>
      </c>
      <c r="O167" s="5">
        <v>0</v>
      </c>
      <c r="P167" s="15">
        <v>705</v>
      </c>
      <c r="Q167" s="16">
        <f t="shared" si="12"/>
        <v>101.95</v>
      </c>
      <c r="R167" s="17">
        <f t="shared" si="13"/>
        <v>7014</v>
      </c>
      <c r="S167" s="19">
        <f t="shared" si="14"/>
        <v>0.58276066919629</v>
      </c>
    </row>
    <row r="168" spans="1:19" ht="12.75">
      <c r="A168" s="3" t="s">
        <v>200</v>
      </c>
      <c r="B168" s="18" t="str">
        <f t="shared" si="10"/>
        <v>MOUN</v>
      </c>
      <c r="C168" s="3">
        <v>136</v>
      </c>
      <c r="D168" s="3">
        <v>4835000</v>
      </c>
      <c r="E168" s="3">
        <v>35551</v>
      </c>
      <c r="F168" s="3">
        <v>79217300</v>
      </c>
      <c r="G168" s="3">
        <v>582480</v>
      </c>
      <c r="H168" s="7">
        <f t="shared" si="11"/>
        <v>2.263835402916609</v>
      </c>
      <c r="I168" s="5">
        <v>15</v>
      </c>
      <c r="J168" s="3">
        <v>126342.90066</v>
      </c>
      <c r="K168" s="12">
        <v>32776</v>
      </c>
      <c r="L168" s="5">
        <v>245041</v>
      </c>
      <c r="M168" s="3">
        <v>25355</v>
      </c>
      <c r="N168" s="15">
        <v>277817</v>
      </c>
      <c r="O168" s="5">
        <v>0</v>
      </c>
      <c r="P168" s="15">
        <v>11171</v>
      </c>
      <c r="Q168" s="16">
        <f t="shared" si="12"/>
        <v>186.43382352941177</v>
      </c>
      <c r="R168" s="17">
        <f t="shared" si="13"/>
        <v>2185.0666666666666</v>
      </c>
      <c r="S168" s="19">
        <f t="shared" si="14"/>
        <v>0.2594209870818396</v>
      </c>
    </row>
    <row r="169" spans="1:19" ht="12.75">
      <c r="A169" s="3" t="s">
        <v>201</v>
      </c>
      <c r="B169" s="18" t="str">
        <f t="shared" si="10"/>
        <v>NAHT</v>
      </c>
      <c r="C169" s="3">
        <v>3498</v>
      </c>
      <c r="D169" s="3">
        <v>173013000</v>
      </c>
      <c r="E169" s="3">
        <v>49461</v>
      </c>
      <c r="F169" s="3">
        <v>905400800</v>
      </c>
      <c r="G169" s="3">
        <v>258834</v>
      </c>
      <c r="H169" s="7">
        <f t="shared" si="11"/>
        <v>1.4744720194808554</v>
      </c>
      <c r="I169" s="5">
        <v>367</v>
      </c>
      <c r="J169" s="3">
        <v>3009436.1229</v>
      </c>
      <c r="K169" s="12">
        <v>438388</v>
      </c>
      <c r="L169" s="5">
        <v>359773</v>
      </c>
      <c r="M169" s="3">
        <v>319586</v>
      </c>
      <c r="N169" s="15">
        <v>835022</v>
      </c>
      <c r="O169" s="5">
        <v>8576</v>
      </c>
      <c r="P169" s="15">
        <v>180490</v>
      </c>
      <c r="Q169" s="16">
        <f t="shared" si="12"/>
        <v>91.3624928530589</v>
      </c>
      <c r="R169" s="17">
        <f t="shared" si="13"/>
        <v>1217.8855585831063</v>
      </c>
      <c r="S169" s="19">
        <f t="shared" si="14"/>
        <v>0.1456711430636892</v>
      </c>
    </row>
    <row r="170" spans="1:19" ht="12.75">
      <c r="A170" s="3" t="s">
        <v>202</v>
      </c>
      <c r="B170" s="18" t="str">
        <f t="shared" si="10"/>
        <v>NANT</v>
      </c>
      <c r="C170" s="3">
        <v>11215</v>
      </c>
      <c r="D170" s="3">
        <v>564403000</v>
      </c>
      <c r="E170" s="3">
        <v>50326</v>
      </c>
      <c r="F170" s="3">
        <v>22498040300</v>
      </c>
      <c r="G170" s="3">
        <v>2006067</v>
      </c>
      <c r="H170" s="7">
        <f t="shared" si="11"/>
        <v>6.793070582192566</v>
      </c>
      <c r="I170" s="5">
        <v>1230</v>
      </c>
      <c r="J170" s="3">
        <v>10295374.04874</v>
      </c>
      <c r="K170" s="12">
        <v>1327049</v>
      </c>
      <c r="L170" s="5">
        <v>290678</v>
      </c>
      <c r="M170" s="3">
        <v>67017</v>
      </c>
      <c r="N170" s="15">
        <v>1620219</v>
      </c>
      <c r="O170" s="5">
        <v>25961</v>
      </c>
      <c r="P170" s="15">
        <v>383599</v>
      </c>
      <c r="Q170" s="16">
        <f t="shared" si="12"/>
        <v>5.9756576014266605</v>
      </c>
      <c r="R170" s="17">
        <f t="shared" si="13"/>
        <v>1100.0081300813008</v>
      </c>
      <c r="S170" s="19">
        <f t="shared" si="14"/>
        <v>0.12889759941868367</v>
      </c>
    </row>
    <row r="171" spans="1:19" ht="12.75">
      <c r="A171" s="3" t="s">
        <v>203</v>
      </c>
      <c r="B171" s="18" t="str">
        <f t="shared" si="10"/>
        <v>NATK</v>
      </c>
      <c r="C171" s="3">
        <v>31880</v>
      </c>
      <c r="D171" s="3">
        <v>1529198000</v>
      </c>
      <c r="E171" s="3">
        <v>47967</v>
      </c>
      <c r="F171" s="3">
        <v>6908380200</v>
      </c>
      <c r="G171" s="3">
        <v>216700</v>
      </c>
      <c r="H171" s="7">
        <f t="shared" si="11"/>
        <v>1.3257135282050685</v>
      </c>
      <c r="I171" s="5">
        <v>4819</v>
      </c>
      <c r="J171" s="3">
        <v>41207446.51901904</v>
      </c>
      <c r="K171" s="12">
        <v>7024303</v>
      </c>
      <c r="L171" s="5">
        <v>3626284</v>
      </c>
      <c r="M171" s="3">
        <v>3223110</v>
      </c>
      <c r="N171" s="15">
        <v>10795040</v>
      </c>
      <c r="O171" s="5">
        <v>137415</v>
      </c>
      <c r="P171" s="15">
        <v>1355425</v>
      </c>
      <c r="Q171" s="16">
        <f t="shared" si="12"/>
        <v>101.1013174404015</v>
      </c>
      <c r="R171" s="17">
        <f t="shared" si="13"/>
        <v>1486.1419381614444</v>
      </c>
      <c r="S171" s="19">
        <f t="shared" si="14"/>
        <v>0.17046198183520003</v>
      </c>
    </row>
    <row r="172" spans="1:19" ht="12.75">
      <c r="A172" s="3" t="s">
        <v>204</v>
      </c>
      <c r="B172" s="18" t="str">
        <f t="shared" si="10"/>
        <v>NEEM</v>
      </c>
      <c r="C172" s="3">
        <v>28560</v>
      </c>
      <c r="D172" s="3">
        <v>2565970000</v>
      </c>
      <c r="E172" s="3">
        <v>89845</v>
      </c>
      <c r="F172" s="3">
        <v>7637636300</v>
      </c>
      <c r="G172" s="3">
        <v>267424</v>
      </c>
      <c r="H172" s="7">
        <f t="shared" si="11"/>
        <v>2.062595473909191</v>
      </c>
      <c r="I172" s="5">
        <v>5094</v>
      </c>
      <c r="J172" s="3">
        <v>44582496.20830537</v>
      </c>
      <c r="K172" s="12">
        <v>6590957</v>
      </c>
      <c r="L172" s="5">
        <v>1604558</v>
      </c>
      <c r="M172" s="3">
        <v>1476550</v>
      </c>
      <c r="N172" s="15">
        <v>8227013</v>
      </c>
      <c r="O172" s="5">
        <v>128937</v>
      </c>
      <c r="P172" s="15">
        <v>1080311</v>
      </c>
      <c r="Q172" s="16">
        <f t="shared" si="12"/>
        <v>51.699929971988794</v>
      </c>
      <c r="R172" s="17">
        <f t="shared" si="13"/>
        <v>1319.1782489202983</v>
      </c>
      <c r="S172" s="19">
        <f t="shared" si="14"/>
        <v>0.1478373254203778</v>
      </c>
    </row>
    <row r="173" spans="1:19" ht="12.75">
      <c r="A173" s="3" t="s">
        <v>205</v>
      </c>
      <c r="B173" s="18" t="str">
        <f t="shared" si="10"/>
        <v>NEWD</v>
      </c>
      <c r="C173" s="3">
        <v>247</v>
      </c>
      <c r="D173" s="3">
        <v>5040000</v>
      </c>
      <c r="E173" s="3">
        <v>20405</v>
      </c>
      <c r="F173" s="3">
        <v>37623300</v>
      </c>
      <c r="G173" s="3">
        <v>152321</v>
      </c>
      <c r="H173" s="7">
        <f t="shared" si="11"/>
        <v>0.7465991541824466</v>
      </c>
      <c r="I173" s="5">
        <v>44</v>
      </c>
      <c r="J173" s="3">
        <v>360381.76278</v>
      </c>
      <c r="K173" s="12">
        <v>179597</v>
      </c>
      <c r="L173" s="5">
        <v>70910</v>
      </c>
      <c r="M173" s="3">
        <v>17180</v>
      </c>
      <c r="N173" s="15">
        <v>250507</v>
      </c>
      <c r="O173" s="5">
        <v>0</v>
      </c>
      <c r="P173" s="15">
        <v>15530</v>
      </c>
      <c r="Q173" s="16">
        <f t="shared" si="12"/>
        <v>69.55465587044534</v>
      </c>
      <c r="R173" s="17">
        <f t="shared" si="13"/>
        <v>4081.75</v>
      </c>
      <c r="S173" s="19">
        <f t="shared" si="14"/>
        <v>0.49835207701572143</v>
      </c>
    </row>
    <row r="174" spans="1:19" ht="12.75">
      <c r="A174" s="3" t="s">
        <v>206</v>
      </c>
      <c r="B174" s="18" t="str">
        <f t="shared" si="10"/>
        <v>NEWD</v>
      </c>
      <c r="C174" s="3">
        <v>91365</v>
      </c>
      <c r="D174" s="3">
        <v>1427327000</v>
      </c>
      <c r="E174" s="3">
        <v>15622</v>
      </c>
      <c r="F174" s="3">
        <v>7140048800</v>
      </c>
      <c r="G174" s="3">
        <v>78149</v>
      </c>
      <c r="H174" s="7">
        <f t="shared" si="11"/>
        <v>0.4547634780291645</v>
      </c>
      <c r="I174" s="5">
        <v>12736</v>
      </c>
      <c r="J174" s="3">
        <v>126977747.19852</v>
      </c>
      <c r="K174" s="12">
        <v>106123637</v>
      </c>
      <c r="L174" s="5">
        <v>22390059</v>
      </c>
      <c r="M174" s="3">
        <v>19457251</v>
      </c>
      <c r="N174" s="15">
        <v>129650461</v>
      </c>
      <c r="O174" s="5">
        <v>2076074</v>
      </c>
      <c r="P174" s="15">
        <v>7051138</v>
      </c>
      <c r="Q174" s="16">
        <f t="shared" si="12"/>
        <v>212.96175778470968</v>
      </c>
      <c r="R174" s="17">
        <f t="shared" si="13"/>
        <v>8495.580323492462</v>
      </c>
      <c r="S174" s="19">
        <f t="shared" si="14"/>
        <v>0.8357656309186506</v>
      </c>
    </row>
    <row r="175" spans="1:19" ht="12.75">
      <c r="A175" s="3" t="s">
        <v>211</v>
      </c>
      <c r="B175" s="18" t="str">
        <f t="shared" si="10"/>
        <v>NEWT</v>
      </c>
      <c r="C175" s="3">
        <v>17542</v>
      </c>
      <c r="D175" s="3">
        <v>749397000</v>
      </c>
      <c r="E175" s="3">
        <v>42720</v>
      </c>
      <c r="F175" s="3">
        <v>3856161200</v>
      </c>
      <c r="G175" s="3">
        <v>219824</v>
      </c>
      <c r="H175" s="7">
        <f t="shared" si="11"/>
        <v>1.262177641640898</v>
      </c>
      <c r="I175" s="5">
        <v>2218</v>
      </c>
      <c r="J175" s="3">
        <v>18957046.97417904</v>
      </c>
      <c r="K175" s="12">
        <v>3126377</v>
      </c>
      <c r="L175" s="5">
        <v>2517710</v>
      </c>
      <c r="M175" s="3">
        <v>2157204</v>
      </c>
      <c r="N175" s="15">
        <v>6796853</v>
      </c>
      <c r="O175" s="5">
        <v>61161</v>
      </c>
      <c r="P175" s="15">
        <v>2503817</v>
      </c>
      <c r="Q175" s="16">
        <f t="shared" si="12"/>
        <v>122.97366320830008</v>
      </c>
      <c r="R175" s="17">
        <f t="shared" si="13"/>
        <v>1437.1226330027052</v>
      </c>
      <c r="S175" s="19">
        <f t="shared" si="14"/>
        <v>0.1649189878707568</v>
      </c>
    </row>
    <row r="176" spans="1:19" ht="12.75">
      <c r="A176" s="3" t="s">
        <v>212</v>
      </c>
      <c r="B176" s="18" t="str">
        <f t="shared" si="10"/>
        <v>NEWN</v>
      </c>
      <c r="C176" s="3">
        <v>82139</v>
      </c>
      <c r="D176" s="3">
        <v>9038588000</v>
      </c>
      <c r="E176" s="3">
        <v>110040</v>
      </c>
      <c r="F176" s="3">
        <v>22221420100</v>
      </c>
      <c r="G176" s="3">
        <v>270534</v>
      </c>
      <c r="H176" s="7">
        <f t="shared" si="11"/>
        <v>2.3530999630916822</v>
      </c>
      <c r="I176" s="5">
        <v>11805</v>
      </c>
      <c r="J176" s="3">
        <v>105360168.87611745</v>
      </c>
      <c r="K176" s="12">
        <v>13343503</v>
      </c>
      <c r="L176" s="5">
        <v>5411903</v>
      </c>
      <c r="M176" s="3">
        <v>4970628</v>
      </c>
      <c r="N176" s="15">
        <v>18871372</v>
      </c>
      <c r="O176" s="5">
        <v>261036</v>
      </c>
      <c r="P176" s="15">
        <v>5589086</v>
      </c>
      <c r="Q176" s="16">
        <f t="shared" si="12"/>
        <v>60.51483460962515</v>
      </c>
      <c r="R176" s="17">
        <f t="shared" si="13"/>
        <v>1152.4387124099958</v>
      </c>
      <c r="S176" s="19">
        <f t="shared" si="14"/>
        <v>0.1266465604823517</v>
      </c>
    </row>
    <row r="177" spans="1:19" ht="12.75">
      <c r="A177" s="3" t="s">
        <v>213</v>
      </c>
      <c r="B177" s="18" t="str">
        <f t="shared" si="10"/>
        <v>NORK</v>
      </c>
      <c r="C177" s="3">
        <v>11029</v>
      </c>
      <c r="D177" s="3">
        <v>479437000</v>
      </c>
      <c r="E177" s="3">
        <v>43471</v>
      </c>
      <c r="F177" s="3">
        <v>1610178900</v>
      </c>
      <c r="G177" s="3">
        <v>145995</v>
      </c>
      <c r="H177" s="7">
        <f t="shared" si="11"/>
        <v>1.048401807963847</v>
      </c>
      <c r="I177" s="5">
        <v>985</v>
      </c>
      <c r="J177" s="3">
        <v>7969864.50649248</v>
      </c>
      <c r="K177" s="12">
        <v>3217602</v>
      </c>
      <c r="L177" s="5">
        <v>984867</v>
      </c>
      <c r="M177" s="3">
        <v>811132</v>
      </c>
      <c r="N177" s="15">
        <v>4209741</v>
      </c>
      <c r="O177" s="5">
        <v>62945</v>
      </c>
      <c r="P177" s="15">
        <v>393965</v>
      </c>
      <c r="Q177" s="16">
        <f t="shared" si="12"/>
        <v>73.5453803608668</v>
      </c>
      <c r="R177" s="17">
        <f t="shared" si="13"/>
        <v>3330.5045685279188</v>
      </c>
      <c r="S177" s="19">
        <f t="shared" si="14"/>
        <v>0.4037210416035115</v>
      </c>
    </row>
    <row r="178" spans="1:19" ht="12.75">
      <c r="A178" s="3" t="s">
        <v>214</v>
      </c>
      <c r="B178" s="18" t="str">
        <f t="shared" si="10"/>
        <v>NORS</v>
      </c>
      <c r="C178" s="3">
        <v>13711</v>
      </c>
      <c r="D178" s="3">
        <v>201117000</v>
      </c>
      <c r="E178" s="3">
        <v>14668</v>
      </c>
      <c r="F178" s="3">
        <v>783661400</v>
      </c>
      <c r="G178" s="3">
        <v>57156</v>
      </c>
      <c r="H178" s="7">
        <f t="shared" si="11"/>
        <v>0.377728106886373</v>
      </c>
      <c r="I178" s="5">
        <v>1574</v>
      </c>
      <c r="J178" s="3">
        <v>15476062.16232</v>
      </c>
      <c r="K178" s="12">
        <v>13347304</v>
      </c>
      <c r="L178" s="5">
        <v>4119241</v>
      </c>
      <c r="M178" s="3">
        <v>3752495</v>
      </c>
      <c r="N178" s="15">
        <v>17990649</v>
      </c>
      <c r="O178" s="5">
        <v>261110</v>
      </c>
      <c r="P178" s="15">
        <v>2864919</v>
      </c>
      <c r="Q178" s="16">
        <f t="shared" si="12"/>
        <v>273.6849974473051</v>
      </c>
      <c r="R178" s="17">
        <f t="shared" si="13"/>
        <v>8645.752223634054</v>
      </c>
      <c r="S178" s="19">
        <f t="shared" si="14"/>
        <v>0.8624483321407854</v>
      </c>
    </row>
    <row r="179" spans="1:19" ht="12.75">
      <c r="A179" s="3" t="s">
        <v>215</v>
      </c>
      <c r="B179" s="18" t="str">
        <f t="shared" si="10"/>
        <v>NORR</v>
      </c>
      <c r="C179" s="3">
        <v>27522</v>
      </c>
      <c r="D179" s="3">
        <v>1397210000</v>
      </c>
      <c r="E179" s="3">
        <v>50767</v>
      </c>
      <c r="F179" s="3">
        <v>4913038200</v>
      </c>
      <c r="G179" s="3">
        <v>178513</v>
      </c>
      <c r="H179" s="7">
        <f t="shared" si="11"/>
        <v>1.2487032670474412</v>
      </c>
      <c r="I179" s="5">
        <v>4514</v>
      </c>
      <c r="J179" s="3">
        <v>37806576.33756</v>
      </c>
      <c r="K179" s="12">
        <v>6092035</v>
      </c>
      <c r="L179" s="5">
        <v>2211479</v>
      </c>
      <c r="M179" s="3">
        <v>1733403</v>
      </c>
      <c r="N179" s="15">
        <v>8345232</v>
      </c>
      <c r="O179" s="5">
        <v>119177</v>
      </c>
      <c r="P179" s="15">
        <v>2068403</v>
      </c>
      <c r="Q179" s="16">
        <f t="shared" si="12"/>
        <v>62.98245040331371</v>
      </c>
      <c r="R179" s="17">
        <f t="shared" si="13"/>
        <v>1375.9884802835622</v>
      </c>
      <c r="S179" s="19">
        <f t="shared" si="14"/>
        <v>0.16113691294357427</v>
      </c>
    </row>
    <row r="180" spans="1:19" ht="12.75">
      <c r="A180" s="3" t="s">
        <v>216</v>
      </c>
      <c r="B180" s="18" t="str">
        <f t="shared" si="10"/>
        <v>NORH</v>
      </c>
      <c r="C180" s="3">
        <v>27794</v>
      </c>
      <c r="D180" s="3">
        <v>929013000</v>
      </c>
      <c r="E180" s="3">
        <v>33425</v>
      </c>
      <c r="F180" s="3">
        <v>4480096300</v>
      </c>
      <c r="G180" s="3">
        <v>161189</v>
      </c>
      <c r="H180" s="7">
        <f t="shared" si="11"/>
        <v>0.9547350619329883</v>
      </c>
      <c r="I180" s="5">
        <v>4661</v>
      </c>
      <c r="J180" s="3">
        <v>39026226.24995999</v>
      </c>
      <c r="K180" s="12">
        <v>19424502</v>
      </c>
      <c r="L180" s="5">
        <v>2761010</v>
      </c>
      <c r="M180" s="3">
        <v>2433430</v>
      </c>
      <c r="N180" s="15">
        <v>22323992</v>
      </c>
      <c r="O180" s="5">
        <v>379997</v>
      </c>
      <c r="P180" s="15">
        <v>2946032</v>
      </c>
      <c r="Q180" s="16">
        <f t="shared" si="12"/>
        <v>87.55234942793409</v>
      </c>
      <c r="R180" s="17">
        <f t="shared" si="13"/>
        <v>4248.9806908388755</v>
      </c>
      <c r="S180" s="19">
        <f t="shared" si="14"/>
        <v>0.49772944674659425</v>
      </c>
    </row>
    <row r="181" spans="1:19" ht="12.75">
      <c r="A181" s="3" t="s">
        <v>217</v>
      </c>
      <c r="B181" s="18" t="str">
        <f t="shared" si="10"/>
        <v>NORD</v>
      </c>
      <c r="C181" s="3">
        <v>4833</v>
      </c>
      <c r="D181" s="3">
        <v>109716000</v>
      </c>
      <c r="E181" s="3">
        <v>22701</v>
      </c>
      <c r="F181" s="3">
        <v>478817700</v>
      </c>
      <c r="G181" s="3">
        <v>99073</v>
      </c>
      <c r="H181" s="7">
        <f t="shared" si="11"/>
        <v>0.6168324971842221</v>
      </c>
      <c r="I181" s="5">
        <v>689</v>
      </c>
      <c r="J181" s="3">
        <v>6139849.163640001</v>
      </c>
      <c r="K181" s="12">
        <v>4107711</v>
      </c>
      <c r="L181" s="5">
        <v>729967</v>
      </c>
      <c r="M181" s="3">
        <v>673975</v>
      </c>
      <c r="N181" s="15">
        <v>5170334</v>
      </c>
      <c r="O181" s="5">
        <v>80358</v>
      </c>
      <c r="P181" s="15">
        <v>640264</v>
      </c>
      <c r="Q181" s="16">
        <f t="shared" si="12"/>
        <v>139.45272087730189</v>
      </c>
      <c r="R181" s="17">
        <f t="shared" si="13"/>
        <v>6078.474600870827</v>
      </c>
      <c r="S181" s="19">
        <f t="shared" si="14"/>
        <v>0.6690247415727636</v>
      </c>
    </row>
    <row r="182" spans="1:19" ht="12.75">
      <c r="A182" s="3" t="s">
        <v>218</v>
      </c>
      <c r="B182" s="18" t="str">
        <f t="shared" si="10"/>
        <v>NORG</v>
      </c>
      <c r="C182" s="3">
        <v>14444</v>
      </c>
      <c r="D182" s="3">
        <v>671545000</v>
      </c>
      <c r="E182" s="3">
        <v>46493</v>
      </c>
      <c r="F182" s="3">
        <v>2838277300</v>
      </c>
      <c r="G182" s="3">
        <v>196502</v>
      </c>
      <c r="H182" s="7">
        <f t="shared" si="11"/>
        <v>1.2438556946956958</v>
      </c>
      <c r="I182" s="5">
        <v>2657</v>
      </c>
      <c r="J182" s="3">
        <v>22639942.1421276</v>
      </c>
      <c r="K182" s="12">
        <v>6424769</v>
      </c>
      <c r="L182" s="5">
        <v>1664454</v>
      </c>
      <c r="M182" s="3">
        <v>1501819</v>
      </c>
      <c r="N182" s="15">
        <v>8101928</v>
      </c>
      <c r="O182" s="5">
        <v>125686</v>
      </c>
      <c r="P182" s="15">
        <v>205907</v>
      </c>
      <c r="Q182" s="16">
        <f t="shared" si="12"/>
        <v>103.97528385488785</v>
      </c>
      <c r="R182" s="17">
        <f t="shared" si="13"/>
        <v>2465.3575461046294</v>
      </c>
      <c r="S182" s="19">
        <f t="shared" si="14"/>
        <v>0.28378027468740824</v>
      </c>
    </row>
    <row r="183" spans="1:19" ht="12.75">
      <c r="A183" s="3" t="s">
        <v>219</v>
      </c>
      <c r="B183" s="18" t="str">
        <f t="shared" si="10"/>
        <v>NORN</v>
      </c>
      <c r="C183" s="3">
        <v>28379</v>
      </c>
      <c r="D183" s="3">
        <v>800029000</v>
      </c>
      <c r="E183" s="3">
        <v>28191</v>
      </c>
      <c r="F183" s="3">
        <v>3381331100</v>
      </c>
      <c r="G183" s="3">
        <v>119149</v>
      </c>
      <c r="H183" s="7">
        <f t="shared" si="11"/>
        <v>0.7542115126630854</v>
      </c>
      <c r="I183" s="5">
        <v>2740</v>
      </c>
      <c r="J183" s="3">
        <v>24684605.485979997</v>
      </c>
      <c r="K183" s="12">
        <v>6806523</v>
      </c>
      <c r="L183" s="5">
        <v>4477206</v>
      </c>
      <c r="M183" s="3">
        <v>3717624</v>
      </c>
      <c r="N183" s="15">
        <v>13923172</v>
      </c>
      <c r="O183" s="5">
        <v>133155</v>
      </c>
      <c r="P183" s="15">
        <v>2794209</v>
      </c>
      <c r="Q183" s="16">
        <f t="shared" si="12"/>
        <v>130.99911906691568</v>
      </c>
      <c r="R183" s="17">
        <f t="shared" si="13"/>
        <v>2532.729197080292</v>
      </c>
      <c r="S183" s="19">
        <f t="shared" si="14"/>
        <v>0.2757395901614012</v>
      </c>
    </row>
    <row r="184" spans="1:19" ht="12.75">
      <c r="A184" s="3" t="s">
        <v>220</v>
      </c>
      <c r="B184" s="18" t="str">
        <f t="shared" si="10"/>
        <v>NORH</v>
      </c>
      <c r="C184" s="3">
        <v>14646</v>
      </c>
      <c r="D184" s="3">
        <v>656646000</v>
      </c>
      <c r="E184" s="3">
        <v>44834</v>
      </c>
      <c r="F184" s="3">
        <v>2649334300</v>
      </c>
      <c r="G184" s="3">
        <v>180891</v>
      </c>
      <c r="H184" s="7">
        <f t="shared" si="11"/>
        <v>1.1733544478638707</v>
      </c>
      <c r="I184" s="5">
        <v>1816</v>
      </c>
      <c r="J184" s="3">
        <v>14386023.880859999</v>
      </c>
      <c r="K184" s="12">
        <v>3293494</v>
      </c>
      <c r="L184" s="5">
        <v>1129396</v>
      </c>
      <c r="M184" s="3">
        <v>943470</v>
      </c>
      <c r="N184" s="15">
        <v>4572126</v>
      </c>
      <c r="O184" s="5">
        <v>64430</v>
      </c>
      <c r="P184" s="15">
        <v>480217</v>
      </c>
      <c r="Q184" s="16">
        <f t="shared" si="12"/>
        <v>64.41827120032774</v>
      </c>
      <c r="R184" s="17">
        <f t="shared" si="13"/>
        <v>1849.0770925110132</v>
      </c>
      <c r="S184" s="19">
        <f t="shared" si="14"/>
        <v>0.22893705913986806</v>
      </c>
    </row>
    <row r="185" spans="1:19" ht="12.75">
      <c r="A185" s="3" t="s">
        <v>221</v>
      </c>
      <c r="B185" s="18" t="str">
        <f t="shared" si="10"/>
        <v>NORE</v>
      </c>
      <c r="C185" s="3">
        <v>14383</v>
      </c>
      <c r="D185" s="3">
        <v>410521000</v>
      </c>
      <c r="E185" s="3">
        <v>28542</v>
      </c>
      <c r="F185" s="3">
        <v>1891135200</v>
      </c>
      <c r="G185" s="3">
        <v>131484</v>
      </c>
      <c r="H185" s="7">
        <f t="shared" si="11"/>
        <v>0.7965593728060354</v>
      </c>
      <c r="I185" s="5">
        <v>2514</v>
      </c>
      <c r="J185" s="3">
        <v>22038684.843239997</v>
      </c>
      <c r="K185" s="12">
        <v>13446387</v>
      </c>
      <c r="L185" s="5">
        <v>1962259</v>
      </c>
      <c r="M185" s="3">
        <v>1785406</v>
      </c>
      <c r="N185" s="15">
        <v>15884428</v>
      </c>
      <c r="O185" s="5">
        <v>263049</v>
      </c>
      <c r="P185" s="15">
        <v>826243</v>
      </c>
      <c r="Q185" s="16">
        <f t="shared" si="12"/>
        <v>124.13307376764236</v>
      </c>
      <c r="R185" s="17">
        <f t="shared" si="13"/>
        <v>5453.236276849642</v>
      </c>
      <c r="S185" s="19">
        <f t="shared" si="14"/>
        <v>0.6101265613462619</v>
      </c>
    </row>
    <row r="186" spans="1:19" ht="12.75">
      <c r="A186" s="3" t="s">
        <v>223</v>
      </c>
      <c r="B186" s="18" t="str">
        <f t="shared" si="10"/>
        <v>NORN</v>
      </c>
      <c r="C186" s="3">
        <v>19186</v>
      </c>
      <c r="D186" s="3">
        <v>553271000</v>
      </c>
      <c r="E186" s="3">
        <v>28837</v>
      </c>
      <c r="F186" s="3">
        <v>2488600800</v>
      </c>
      <c r="G186" s="3">
        <v>129709</v>
      </c>
      <c r="H186" s="7">
        <f t="shared" si="11"/>
        <v>0.7952740722119435</v>
      </c>
      <c r="I186" s="5">
        <v>2953</v>
      </c>
      <c r="J186" s="3">
        <v>24934930.2975</v>
      </c>
      <c r="K186" s="12">
        <v>12083038</v>
      </c>
      <c r="L186" s="5">
        <v>2077772</v>
      </c>
      <c r="M186" s="3">
        <v>1757961</v>
      </c>
      <c r="N186" s="15">
        <v>14635435</v>
      </c>
      <c r="O186" s="5">
        <v>236378</v>
      </c>
      <c r="P186" s="15">
        <v>2660238</v>
      </c>
      <c r="Q186" s="16">
        <f t="shared" si="12"/>
        <v>91.62728030855833</v>
      </c>
      <c r="R186" s="17">
        <f t="shared" si="13"/>
        <v>4171.830680663732</v>
      </c>
      <c r="S186" s="19">
        <f t="shared" si="14"/>
        <v>0.48458278630967166</v>
      </c>
    </row>
    <row r="187" spans="1:19" ht="12.75">
      <c r="A187" s="3" t="s">
        <v>224</v>
      </c>
      <c r="B187" s="18" t="str">
        <f t="shared" si="10"/>
        <v>NORL</v>
      </c>
      <c r="C187" s="3">
        <v>10293</v>
      </c>
      <c r="D187" s="3">
        <v>761463000</v>
      </c>
      <c r="E187" s="3">
        <v>73979</v>
      </c>
      <c r="F187" s="3">
        <v>2634376200</v>
      </c>
      <c r="G187" s="3">
        <v>255939</v>
      </c>
      <c r="H187" s="7">
        <f t="shared" si="11"/>
        <v>1.8069028991428309</v>
      </c>
      <c r="I187" s="5">
        <v>2267</v>
      </c>
      <c r="J187" s="3">
        <v>19154668.3261635</v>
      </c>
      <c r="K187" s="12">
        <v>2992336</v>
      </c>
      <c r="L187" s="5">
        <v>961253</v>
      </c>
      <c r="M187" s="3">
        <v>906717</v>
      </c>
      <c r="N187" s="15">
        <v>3965472</v>
      </c>
      <c r="O187" s="5">
        <v>58538</v>
      </c>
      <c r="P187" s="15">
        <v>1026500</v>
      </c>
      <c r="Q187" s="16">
        <f t="shared" si="12"/>
        <v>88.09064412707666</v>
      </c>
      <c r="R187" s="17">
        <f t="shared" si="13"/>
        <v>1345.7759153065726</v>
      </c>
      <c r="S187" s="19">
        <f t="shared" si="14"/>
        <v>0.15621967183387594</v>
      </c>
    </row>
    <row r="188" spans="1:19" ht="12.75">
      <c r="A188" s="3" t="s">
        <v>225</v>
      </c>
      <c r="B188" s="18" t="str">
        <f t="shared" si="10"/>
        <v>NORD</v>
      </c>
      <c r="C188" s="3">
        <v>28211</v>
      </c>
      <c r="D188" s="3">
        <v>870811000</v>
      </c>
      <c r="E188" s="3">
        <v>30868</v>
      </c>
      <c r="F188" s="3">
        <v>4910695600</v>
      </c>
      <c r="G188" s="3">
        <v>174070</v>
      </c>
      <c r="H188" s="7">
        <f t="shared" si="11"/>
        <v>0.9582698025422148</v>
      </c>
      <c r="I188" s="5">
        <v>3473</v>
      </c>
      <c r="J188" s="3">
        <v>31939204.05633672</v>
      </c>
      <c r="K188" s="12">
        <v>4783122</v>
      </c>
      <c r="L188" s="5">
        <v>4203117</v>
      </c>
      <c r="M188" s="3">
        <v>3934274</v>
      </c>
      <c r="N188" s="15">
        <v>9086761</v>
      </c>
      <c r="O188" s="5">
        <v>93571</v>
      </c>
      <c r="P188" s="15">
        <v>1083456</v>
      </c>
      <c r="Q188" s="16">
        <f t="shared" si="12"/>
        <v>139.45886356385807</v>
      </c>
      <c r="R188" s="17">
        <f t="shared" si="13"/>
        <v>1404.1730492369709</v>
      </c>
      <c r="S188" s="19">
        <f t="shared" si="14"/>
        <v>0.1497570819724617</v>
      </c>
    </row>
    <row r="189" spans="1:19" ht="12.75">
      <c r="A189" s="3" t="s">
        <v>226</v>
      </c>
      <c r="B189" s="18" t="str">
        <f t="shared" si="10"/>
        <v>OAKS</v>
      </c>
      <c r="C189" s="3">
        <v>3735</v>
      </c>
      <c r="D189" s="3">
        <v>81743000</v>
      </c>
      <c r="E189" s="3">
        <v>21886</v>
      </c>
      <c r="F189" s="3">
        <v>3129657500</v>
      </c>
      <c r="G189" s="3">
        <v>837927</v>
      </c>
      <c r="H189" s="7">
        <f t="shared" si="11"/>
        <v>2.8494798177702965</v>
      </c>
      <c r="I189" s="5">
        <v>400</v>
      </c>
      <c r="J189" s="3">
        <v>3315880.6575599997</v>
      </c>
      <c r="K189" s="12">
        <v>610364</v>
      </c>
      <c r="L189" s="5">
        <v>210714</v>
      </c>
      <c r="M189" s="3">
        <v>61514</v>
      </c>
      <c r="N189" s="15">
        <v>1362934</v>
      </c>
      <c r="O189" s="5">
        <v>11940</v>
      </c>
      <c r="P189" s="15">
        <v>1076416</v>
      </c>
      <c r="Q189" s="16">
        <f t="shared" si="12"/>
        <v>16.469611780455153</v>
      </c>
      <c r="R189" s="17">
        <f t="shared" si="13"/>
        <v>1555.76</v>
      </c>
      <c r="S189" s="19">
        <f t="shared" si="14"/>
        <v>0.18407296975794601</v>
      </c>
    </row>
    <row r="190" spans="1:19" ht="12.75">
      <c r="A190" s="3" t="s">
        <v>227</v>
      </c>
      <c r="B190" s="18" t="str">
        <f t="shared" si="10"/>
        <v>OAKM</v>
      </c>
      <c r="C190" s="3">
        <v>1914</v>
      </c>
      <c r="D190" s="3">
        <v>60654000</v>
      </c>
      <c r="E190" s="3">
        <v>31690</v>
      </c>
      <c r="F190" s="3">
        <v>235854800</v>
      </c>
      <c r="G190" s="3">
        <v>123226</v>
      </c>
      <c r="H190" s="7">
        <f t="shared" si="11"/>
        <v>0.8152903480129468</v>
      </c>
      <c r="I190" s="5">
        <v>15</v>
      </c>
      <c r="J190" s="3">
        <v>203635.52184</v>
      </c>
      <c r="K190" s="12">
        <v>124459</v>
      </c>
      <c r="L190" s="5">
        <v>244514</v>
      </c>
      <c r="M190" s="3">
        <v>162277</v>
      </c>
      <c r="N190" s="15">
        <v>368973</v>
      </c>
      <c r="O190" s="5">
        <v>0</v>
      </c>
      <c r="P190" s="15">
        <v>17263</v>
      </c>
      <c r="Q190" s="16">
        <f t="shared" si="12"/>
        <v>84.78422152560084</v>
      </c>
      <c r="R190" s="17">
        <f t="shared" si="13"/>
        <v>8297.266666666666</v>
      </c>
      <c r="S190" s="19">
        <f t="shared" si="14"/>
        <v>0.6111851158158429</v>
      </c>
    </row>
    <row r="191" spans="1:19" ht="12.75">
      <c r="A191" s="3" t="s">
        <v>228</v>
      </c>
      <c r="B191" s="18" t="str">
        <f t="shared" si="10"/>
        <v>ORAE</v>
      </c>
      <c r="C191" s="3">
        <v>7688</v>
      </c>
      <c r="D191" s="3">
        <v>133454000</v>
      </c>
      <c r="E191" s="3">
        <v>17359</v>
      </c>
      <c r="F191" s="3">
        <v>585115500</v>
      </c>
      <c r="G191" s="3">
        <v>76108</v>
      </c>
      <c r="H191" s="7">
        <f t="shared" si="11"/>
        <v>0.4727389899531216</v>
      </c>
      <c r="I191" s="5">
        <v>707</v>
      </c>
      <c r="J191" s="3">
        <v>6697536.49974</v>
      </c>
      <c r="K191" s="12">
        <v>5090570</v>
      </c>
      <c r="L191" s="5">
        <v>1561636</v>
      </c>
      <c r="M191" s="3">
        <v>1366932</v>
      </c>
      <c r="N191" s="15">
        <v>7129596</v>
      </c>
      <c r="O191" s="5">
        <v>99586</v>
      </c>
      <c r="P191" s="15">
        <v>519978</v>
      </c>
      <c r="Q191" s="16">
        <f t="shared" si="12"/>
        <v>177.80072840790842</v>
      </c>
      <c r="R191" s="17">
        <f t="shared" si="13"/>
        <v>7341.097595473833</v>
      </c>
      <c r="S191" s="19">
        <f t="shared" si="14"/>
        <v>0.7600660332642633</v>
      </c>
    </row>
    <row r="192" spans="1:19" ht="12.75">
      <c r="A192" s="3" t="s">
        <v>229</v>
      </c>
      <c r="B192" s="18" t="str">
        <f t="shared" si="10"/>
        <v>ORLS</v>
      </c>
      <c r="C192" s="3">
        <v>6269</v>
      </c>
      <c r="D192" s="3">
        <v>286397000</v>
      </c>
      <c r="E192" s="3">
        <v>45685</v>
      </c>
      <c r="F192" s="3">
        <v>4280660700</v>
      </c>
      <c r="G192" s="3">
        <v>682830</v>
      </c>
      <c r="H192" s="7">
        <f t="shared" si="11"/>
        <v>2.7096481152597343</v>
      </c>
      <c r="I192" s="5">
        <v>174</v>
      </c>
      <c r="J192" s="3">
        <v>1471893.3349799998</v>
      </c>
      <c r="K192" s="12">
        <v>236373</v>
      </c>
      <c r="L192" s="5">
        <v>220618</v>
      </c>
      <c r="M192" s="3">
        <v>145288</v>
      </c>
      <c r="N192" s="15">
        <v>457974</v>
      </c>
      <c r="O192" s="5">
        <v>4624</v>
      </c>
      <c r="P192" s="15">
        <v>424893</v>
      </c>
      <c r="Q192" s="16">
        <f t="shared" si="12"/>
        <v>23.175626096666136</v>
      </c>
      <c r="R192" s="17">
        <f t="shared" si="13"/>
        <v>1385.0402298850574</v>
      </c>
      <c r="S192" s="19">
        <f t="shared" si="14"/>
        <v>0.1605911205537267</v>
      </c>
    </row>
    <row r="193" spans="1:19" ht="12.75">
      <c r="A193" s="3" t="s">
        <v>231</v>
      </c>
      <c r="B193" s="18" t="str">
        <f t="shared" si="10"/>
        <v>OXFD</v>
      </c>
      <c r="C193" s="3">
        <v>13615</v>
      </c>
      <c r="D193" s="3">
        <v>338553000</v>
      </c>
      <c r="E193" s="3">
        <v>24866</v>
      </c>
      <c r="F193" s="3">
        <v>1518924000</v>
      </c>
      <c r="G193" s="3">
        <v>111563</v>
      </c>
      <c r="H193" s="7">
        <f t="shared" si="11"/>
        <v>0.6848970185224085</v>
      </c>
      <c r="I193" s="5">
        <v>2025</v>
      </c>
      <c r="J193" s="3">
        <v>17925538.693260003</v>
      </c>
      <c r="K193" s="12">
        <v>9390325</v>
      </c>
      <c r="L193" s="5">
        <v>1926707</v>
      </c>
      <c r="M193" s="3">
        <v>1739231</v>
      </c>
      <c r="N193" s="15">
        <v>11382410</v>
      </c>
      <c r="O193" s="5">
        <v>183701</v>
      </c>
      <c r="P193" s="15">
        <v>747110</v>
      </c>
      <c r="Q193" s="16">
        <f t="shared" si="12"/>
        <v>127.74373852368711</v>
      </c>
      <c r="R193" s="17">
        <f t="shared" si="13"/>
        <v>4727.914074074074</v>
      </c>
      <c r="S193" s="19">
        <f t="shared" si="14"/>
        <v>0.5238517603675007</v>
      </c>
    </row>
    <row r="194" spans="1:19" ht="12.75">
      <c r="A194" s="3" t="s">
        <v>232</v>
      </c>
      <c r="B194" s="18" t="str">
        <f aca="true" t="shared" si="15" ref="B194:B257">CONCATENATE(LEFT(A194,3),RIGHT(A194,1))</f>
        <v>PALR</v>
      </c>
      <c r="C194" s="3">
        <v>12933</v>
      </c>
      <c r="D194" s="3">
        <v>276905000</v>
      </c>
      <c r="E194" s="3">
        <v>21411</v>
      </c>
      <c r="F194" s="3">
        <v>1107920000</v>
      </c>
      <c r="G194" s="3">
        <v>85666</v>
      </c>
      <c r="H194" s="7">
        <f aca="true" t="shared" si="16" ref="H194:H257">+(E194/E$292+G194/G$292)/2</f>
        <v>0.5581605361372288</v>
      </c>
      <c r="I194" s="5">
        <v>1806</v>
      </c>
      <c r="J194" s="3">
        <v>16420213.2009</v>
      </c>
      <c r="K194" s="12">
        <v>10463070</v>
      </c>
      <c r="L194" s="5">
        <v>1912982</v>
      </c>
      <c r="M194" s="3">
        <v>1696284</v>
      </c>
      <c r="N194" s="15">
        <v>12393125</v>
      </c>
      <c r="O194" s="5">
        <v>204687</v>
      </c>
      <c r="P194" s="15">
        <v>210809</v>
      </c>
      <c r="Q194" s="16">
        <f aca="true" t="shared" si="17" ref="Q194:Q257">+M194/C194</f>
        <v>131.15935977731385</v>
      </c>
      <c r="R194" s="17">
        <f aca="true" t="shared" si="18" ref="R194:R257">IF(K194=0,0,(O194+K194)/I194)</f>
        <v>5906.84219269103</v>
      </c>
      <c r="S194" s="19">
        <f t="shared" si="14"/>
        <v>0.6372067080972197</v>
      </c>
    </row>
    <row r="195" spans="1:19" ht="12.75">
      <c r="A195" s="3" t="s">
        <v>234</v>
      </c>
      <c r="B195" s="18" t="str">
        <f t="shared" si="15"/>
        <v>PEAY</v>
      </c>
      <c r="C195" s="3">
        <v>51331</v>
      </c>
      <c r="D195" s="3">
        <v>1382259000</v>
      </c>
      <c r="E195" s="3">
        <v>26928</v>
      </c>
      <c r="F195" s="3">
        <v>7915111000</v>
      </c>
      <c r="G195" s="3">
        <v>154197</v>
      </c>
      <c r="H195" s="7">
        <f t="shared" si="16"/>
        <v>0.8430790738314429</v>
      </c>
      <c r="I195" s="5">
        <v>6178</v>
      </c>
      <c r="J195" s="3">
        <v>57582047.4198</v>
      </c>
      <c r="K195" s="12">
        <v>18563939</v>
      </c>
      <c r="L195" s="5">
        <v>6497629</v>
      </c>
      <c r="M195" s="3">
        <v>6105613</v>
      </c>
      <c r="N195" s="15">
        <v>25145202</v>
      </c>
      <c r="O195" s="5">
        <v>363162</v>
      </c>
      <c r="P195" s="15">
        <v>5598014</v>
      </c>
      <c r="Q195" s="16">
        <f t="shared" si="17"/>
        <v>118.94591961972297</v>
      </c>
      <c r="R195" s="17">
        <f t="shared" si="18"/>
        <v>3063.629168015539</v>
      </c>
      <c r="S195" s="19">
        <f aca="true" t="shared" si="19" ref="S195:S258">+K195/J195</f>
        <v>0.32239108944251704</v>
      </c>
    </row>
    <row r="196" spans="1:19" ht="12.75">
      <c r="A196" s="3" t="s">
        <v>235</v>
      </c>
      <c r="B196" s="18" t="str">
        <f t="shared" si="15"/>
        <v>PELM</v>
      </c>
      <c r="C196" s="3">
        <v>1386</v>
      </c>
      <c r="D196" s="3">
        <v>46142000</v>
      </c>
      <c r="E196" s="3">
        <v>33291</v>
      </c>
      <c r="F196" s="3">
        <v>181159200</v>
      </c>
      <c r="G196" s="3">
        <v>130706</v>
      </c>
      <c r="H196" s="7">
        <f t="shared" si="16"/>
        <v>0.8602895532278452</v>
      </c>
      <c r="I196" s="5">
        <v>81</v>
      </c>
      <c r="J196" s="3">
        <v>663890.04804</v>
      </c>
      <c r="K196" s="12">
        <v>215156</v>
      </c>
      <c r="L196" s="5">
        <v>202116</v>
      </c>
      <c r="M196" s="3">
        <v>134637</v>
      </c>
      <c r="N196" s="15">
        <v>830964</v>
      </c>
      <c r="O196" s="5">
        <v>4209</v>
      </c>
      <c r="P196" s="15">
        <v>89849</v>
      </c>
      <c r="Q196" s="16">
        <f t="shared" si="17"/>
        <v>97.14069264069263</v>
      </c>
      <c r="R196" s="17">
        <f t="shared" si="18"/>
        <v>2708.2098765432097</v>
      </c>
      <c r="S196" s="19">
        <f t="shared" si="19"/>
        <v>0.32408378561360307</v>
      </c>
    </row>
    <row r="197" spans="1:19" ht="12.75">
      <c r="A197" s="3" t="s">
        <v>236</v>
      </c>
      <c r="B197" s="18" t="str">
        <f t="shared" si="15"/>
        <v>PEME</v>
      </c>
      <c r="C197" s="3">
        <v>18714</v>
      </c>
      <c r="D197" s="3">
        <v>590206000</v>
      </c>
      <c r="E197" s="3">
        <v>31538</v>
      </c>
      <c r="F197" s="3">
        <v>2749537000</v>
      </c>
      <c r="G197" s="3">
        <v>146924</v>
      </c>
      <c r="H197" s="7">
        <f t="shared" si="16"/>
        <v>0.8851486466030691</v>
      </c>
      <c r="I197" s="5">
        <v>3368</v>
      </c>
      <c r="J197" s="3">
        <v>29225596.232482802</v>
      </c>
      <c r="K197" s="12">
        <v>12726668</v>
      </c>
      <c r="L197" s="5">
        <v>1584052</v>
      </c>
      <c r="M197" s="3">
        <v>1421815</v>
      </c>
      <c r="N197" s="15">
        <v>14372603</v>
      </c>
      <c r="O197" s="5">
        <v>248969</v>
      </c>
      <c r="P197" s="15">
        <v>411335</v>
      </c>
      <c r="Q197" s="16">
        <f t="shared" si="17"/>
        <v>75.97600726728652</v>
      </c>
      <c r="R197" s="17">
        <f t="shared" si="18"/>
        <v>3852.623812351544</v>
      </c>
      <c r="S197" s="19">
        <f t="shared" si="19"/>
        <v>0.43546307485952807</v>
      </c>
    </row>
    <row r="198" spans="1:19" ht="12.75">
      <c r="A198" s="3" t="s">
        <v>238</v>
      </c>
      <c r="B198" s="18" t="str">
        <f t="shared" si="15"/>
        <v>PERU</v>
      </c>
      <c r="C198" s="3">
        <v>832</v>
      </c>
      <c r="D198" s="3">
        <v>14230000</v>
      </c>
      <c r="E198" s="3">
        <v>17103</v>
      </c>
      <c r="F198" s="3">
        <v>94470200</v>
      </c>
      <c r="G198" s="3">
        <v>113546</v>
      </c>
      <c r="H198" s="7">
        <f t="shared" si="16"/>
        <v>0.5828799526764976</v>
      </c>
      <c r="I198" s="5">
        <v>7</v>
      </c>
      <c r="J198" s="3">
        <v>84250.70976</v>
      </c>
      <c r="K198" s="12">
        <v>84250.70976</v>
      </c>
      <c r="L198" s="5">
        <v>160714</v>
      </c>
      <c r="M198" s="3">
        <v>96598</v>
      </c>
      <c r="N198" s="15">
        <v>244965</v>
      </c>
      <c r="O198" s="5">
        <v>0</v>
      </c>
      <c r="P198" s="15">
        <v>668</v>
      </c>
      <c r="Q198" s="16">
        <f t="shared" si="17"/>
        <v>116.10336538461539</v>
      </c>
      <c r="R198" s="17">
        <f t="shared" si="18"/>
        <v>12035.81568</v>
      </c>
      <c r="S198" s="19">
        <f t="shared" si="19"/>
        <v>1</v>
      </c>
    </row>
    <row r="199" spans="1:19" ht="12.75">
      <c r="A199" s="3" t="s">
        <v>239</v>
      </c>
      <c r="B199" s="18" t="str">
        <f t="shared" si="15"/>
        <v>PETM</v>
      </c>
      <c r="C199" s="3">
        <v>1288</v>
      </c>
      <c r="D199" s="3">
        <v>33965000</v>
      </c>
      <c r="E199" s="3">
        <v>26370</v>
      </c>
      <c r="F199" s="3">
        <v>170505500</v>
      </c>
      <c r="G199" s="3">
        <v>132380</v>
      </c>
      <c r="H199" s="7">
        <f t="shared" si="16"/>
        <v>0.7690523484345053</v>
      </c>
      <c r="I199" s="5">
        <v>75</v>
      </c>
      <c r="J199" s="3">
        <v>686761.9276800001</v>
      </c>
      <c r="K199" s="12">
        <v>416507</v>
      </c>
      <c r="L199" s="5">
        <v>178585</v>
      </c>
      <c r="M199" s="3">
        <v>96968</v>
      </c>
      <c r="N199" s="15">
        <v>882134</v>
      </c>
      <c r="O199" s="5">
        <v>8148</v>
      </c>
      <c r="P199" s="15">
        <v>52932</v>
      </c>
      <c r="Q199" s="16">
        <f t="shared" si="17"/>
        <v>75.28571428571429</v>
      </c>
      <c r="R199" s="17">
        <f t="shared" si="18"/>
        <v>5662.066666666667</v>
      </c>
      <c r="S199" s="19">
        <f t="shared" si="19"/>
        <v>0.6064794555618892</v>
      </c>
    </row>
    <row r="200" spans="1:19" ht="12.75">
      <c r="A200" s="3" t="s">
        <v>241</v>
      </c>
      <c r="B200" s="18" t="str">
        <f t="shared" si="15"/>
        <v>PITD</v>
      </c>
      <c r="C200" s="3">
        <v>42652</v>
      </c>
      <c r="D200" s="3">
        <v>1009077000</v>
      </c>
      <c r="E200" s="3">
        <v>23658</v>
      </c>
      <c r="F200" s="3">
        <v>3772870800</v>
      </c>
      <c r="G200" s="3">
        <v>88457</v>
      </c>
      <c r="H200" s="7">
        <f t="shared" si="16"/>
        <v>0.5979092244637876</v>
      </c>
      <c r="I200" s="5">
        <v>6285</v>
      </c>
      <c r="J200" s="3">
        <v>62148014.55270001</v>
      </c>
      <c r="K200" s="12">
        <v>35512358</v>
      </c>
      <c r="L200" s="5">
        <v>8255919</v>
      </c>
      <c r="M200" s="3">
        <v>7302808</v>
      </c>
      <c r="N200" s="15">
        <v>44378464</v>
      </c>
      <c r="O200" s="5">
        <v>694721</v>
      </c>
      <c r="P200" s="15">
        <v>3205933</v>
      </c>
      <c r="Q200" s="16">
        <f t="shared" si="17"/>
        <v>171.21841883147331</v>
      </c>
      <c r="R200" s="17">
        <f t="shared" si="18"/>
        <v>5760.871758154336</v>
      </c>
      <c r="S200" s="19">
        <f t="shared" si="19"/>
        <v>0.5714158087847904</v>
      </c>
    </row>
    <row r="201" spans="1:19" ht="12.75">
      <c r="A201" s="3" t="s">
        <v>242</v>
      </c>
      <c r="B201" s="18" t="str">
        <f t="shared" si="15"/>
        <v>PLAD</v>
      </c>
      <c r="C201" s="3">
        <v>591</v>
      </c>
      <c r="D201" s="3">
        <v>10982000</v>
      </c>
      <c r="E201" s="3">
        <v>18582</v>
      </c>
      <c r="F201" s="3">
        <v>88906600</v>
      </c>
      <c r="G201" s="3">
        <v>150434</v>
      </c>
      <c r="H201" s="7">
        <f t="shared" si="16"/>
        <v>0.7154969420075801</v>
      </c>
      <c r="I201" s="5">
        <v>8</v>
      </c>
      <c r="J201" s="3">
        <v>96286.52544</v>
      </c>
      <c r="K201" s="12">
        <v>51024</v>
      </c>
      <c r="L201" s="5">
        <v>70525</v>
      </c>
      <c r="M201" s="3">
        <v>42434</v>
      </c>
      <c r="N201" s="15">
        <v>121549</v>
      </c>
      <c r="O201" s="5">
        <v>0</v>
      </c>
      <c r="P201" s="15">
        <v>227</v>
      </c>
      <c r="Q201" s="16">
        <f t="shared" si="17"/>
        <v>71.80033840947547</v>
      </c>
      <c r="R201" s="17">
        <f t="shared" si="18"/>
        <v>6378</v>
      </c>
      <c r="S201" s="19">
        <f t="shared" si="19"/>
        <v>0.5299183843932047</v>
      </c>
    </row>
    <row r="202" spans="1:19" ht="12.75">
      <c r="A202" s="3" t="s">
        <v>243</v>
      </c>
      <c r="B202" s="18" t="str">
        <f t="shared" si="15"/>
        <v>PLAE</v>
      </c>
      <c r="C202" s="3">
        <v>8204</v>
      </c>
      <c r="D202" s="3">
        <v>256799000</v>
      </c>
      <c r="E202" s="3">
        <v>31302</v>
      </c>
      <c r="F202" s="3">
        <v>1299687000</v>
      </c>
      <c r="G202" s="3">
        <v>158421</v>
      </c>
      <c r="H202" s="7">
        <f t="shared" si="16"/>
        <v>0.916781967493953</v>
      </c>
      <c r="I202" s="5">
        <v>784</v>
      </c>
      <c r="J202" s="3">
        <v>6313858.943220001</v>
      </c>
      <c r="K202" s="12">
        <v>2505722</v>
      </c>
      <c r="L202" s="5">
        <v>928249</v>
      </c>
      <c r="M202" s="3">
        <v>641687</v>
      </c>
      <c r="N202" s="15">
        <v>3449737</v>
      </c>
      <c r="O202" s="5">
        <v>49019</v>
      </c>
      <c r="P202" s="15">
        <v>439461</v>
      </c>
      <c r="Q202" s="16">
        <f t="shared" si="17"/>
        <v>78.2163578742077</v>
      </c>
      <c r="R202" s="17">
        <f t="shared" si="18"/>
        <v>3258.598214285714</v>
      </c>
      <c r="S202" s="19">
        <f t="shared" si="19"/>
        <v>0.3968606239914046</v>
      </c>
    </row>
    <row r="203" spans="1:19" ht="12.75">
      <c r="A203" s="3" t="s">
        <v>244</v>
      </c>
      <c r="B203" s="18" t="str">
        <f t="shared" si="15"/>
        <v>PLYH</v>
      </c>
      <c r="C203" s="3">
        <v>55705</v>
      </c>
      <c r="D203" s="3">
        <v>1599158000</v>
      </c>
      <c r="E203" s="3">
        <v>28708</v>
      </c>
      <c r="F203" s="3">
        <v>10588136000</v>
      </c>
      <c r="G203" s="3">
        <v>190075</v>
      </c>
      <c r="H203" s="7">
        <f t="shared" si="16"/>
        <v>0.9768176646040132</v>
      </c>
      <c r="I203" s="5">
        <v>8341</v>
      </c>
      <c r="J203" s="3">
        <v>78742171.18343017</v>
      </c>
      <c r="K203" s="12">
        <v>21523756</v>
      </c>
      <c r="L203" s="5">
        <v>4726081</v>
      </c>
      <c r="M203" s="3">
        <v>3314295</v>
      </c>
      <c r="N203" s="15">
        <v>27088441</v>
      </c>
      <c r="O203" s="5">
        <v>421065</v>
      </c>
      <c r="P203" s="15">
        <v>4712800</v>
      </c>
      <c r="Q203" s="16">
        <f t="shared" si="17"/>
        <v>59.49726236424019</v>
      </c>
      <c r="R203" s="17">
        <f t="shared" si="18"/>
        <v>2630.958038604484</v>
      </c>
      <c r="S203" s="19">
        <f t="shared" si="19"/>
        <v>0.2733447106742883</v>
      </c>
    </row>
    <row r="204" spans="1:19" ht="12.75">
      <c r="A204" s="3" t="s">
        <v>245</v>
      </c>
      <c r="B204" s="18" t="str">
        <f t="shared" si="15"/>
        <v>PLYN</v>
      </c>
      <c r="C204" s="3">
        <v>2785</v>
      </c>
      <c r="D204" s="3">
        <v>88362000</v>
      </c>
      <c r="E204" s="3">
        <v>31728</v>
      </c>
      <c r="F204" s="3">
        <v>487480400</v>
      </c>
      <c r="G204" s="3">
        <v>175038</v>
      </c>
      <c r="H204" s="7">
        <f t="shared" si="16"/>
        <v>0.9731785793012985</v>
      </c>
      <c r="I204" s="5">
        <v>250</v>
      </c>
      <c r="J204" s="3">
        <v>2009833.57968</v>
      </c>
      <c r="K204" s="12">
        <v>563844</v>
      </c>
      <c r="L204" s="5">
        <v>241236</v>
      </c>
      <c r="M204" s="3">
        <v>200664</v>
      </c>
      <c r="N204" s="15">
        <v>811192</v>
      </c>
      <c r="O204" s="5">
        <v>11030</v>
      </c>
      <c r="P204" s="15">
        <v>72484</v>
      </c>
      <c r="Q204" s="16">
        <f t="shared" si="17"/>
        <v>72.05170556552962</v>
      </c>
      <c r="R204" s="17">
        <f t="shared" si="18"/>
        <v>2299.496</v>
      </c>
      <c r="S204" s="19">
        <f t="shared" si="19"/>
        <v>0.28054263084298436</v>
      </c>
    </row>
    <row r="205" spans="1:19" ht="12.75">
      <c r="A205" s="3" t="s">
        <v>247</v>
      </c>
      <c r="B205" s="18" t="str">
        <f t="shared" si="15"/>
        <v>PRON</v>
      </c>
      <c r="C205" s="3">
        <v>3376</v>
      </c>
      <c r="D205" s="3">
        <v>109154000</v>
      </c>
      <c r="E205" s="3">
        <v>32332</v>
      </c>
      <c r="F205" s="3">
        <v>2782084100</v>
      </c>
      <c r="G205" s="3">
        <v>824077</v>
      </c>
      <c r="H205" s="7">
        <f t="shared" si="16"/>
        <v>2.952795359512684</v>
      </c>
      <c r="I205" s="5">
        <v>149</v>
      </c>
      <c r="J205" s="3">
        <v>1375097.90724</v>
      </c>
      <c r="K205" s="12">
        <v>256663</v>
      </c>
      <c r="L205" s="5">
        <v>229160</v>
      </c>
      <c r="M205" s="3">
        <v>116995</v>
      </c>
      <c r="N205" s="15">
        <v>813758</v>
      </c>
      <c r="O205" s="5">
        <v>5021</v>
      </c>
      <c r="P205" s="15">
        <v>854446</v>
      </c>
      <c r="Q205" s="16">
        <f t="shared" si="17"/>
        <v>34.65491706161137</v>
      </c>
      <c r="R205" s="17">
        <f t="shared" si="18"/>
        <v>1756.268456375839</v>
      </c>
      <c r="S205" s="19">
        <f t="shared" si="19"/>
        <v>0.18665070948668372</v>
      </c>
    </row>
    <row r="206" spans="1:19" ht="12.75">
      <c r="A206" s="3" t="s">
        <v>248</v>
      </c>
      <c r="B206" s="18" t="str">
        <f t="shared" si="15"/>
        <v>QUIY</v>
      </c>
      <c r="C206" s="3">
        <v>92339</v>
      </c>
      <c r="D206" s="3">
        <v>2499918000</v>
      </c>
      <c r="E206" s="3">
        <v>27073</v>
      </c>
      <c r="F206" s="3">
        <v>12947793600</v>
      </c>
      <c r="G206" s="3">
        <v>140220</v>
      </c>
      <c r="H206" s="7">
        <f t="shared" si="16"/>
        <v>0.8026472193427181</v>
      </c>
      <c r="I206" s="5">
        <v>8979</v>
      </c>
      <c r="J206" s="3">
        <v>92692070.8358755</v>
      </c>
      <c r="K206" s="12">
        <v>18949428</v>
      </c>
      <c r="L206" s="5">
        <v>18118900</v>
      </c>
      <c r="M206" s="3">
        <v>16150797</v>
      </c>
      <c r="N206" s="15">
        <v>37242793</v>
      </c>
      <c r="O206" s="5">
        <v>370704</v>
      </c>
      <c r="P206" s="15">
        <v>3232403</v>
      </c>
      <c r="Q206" s="16">
        <f t="shared" si="17"/>
        <v>174.9076446571871</v>
      </c>
      <c r="R206" s="17">
        <f t="shared" si="18"/>
        <v>2151.701971266288</v>
      </c>
      <c r="S206" s="19">
        <f t="shared" si="19"/>
        <v>0.20443418546072467</v>
      </c>
    </row>
    <row r="207" spans="1:19" ht="12.75">
      <c r="A207" s="3" t="s">
        <v>249</v>
      </c>
      <c r="B207" s="18" t="str">
        <f t="shared" si="15"/>
        <v>RANH</v>
      </c>
      <c r="C207" s="3">
        <v>30082</v>
      </c>
      <c r="D207" s="3">
        <v>759030000</v>
      </c>
      <c r="E207" s="3">
        <v>25232</v>
      </c>
      <c r="F207" s="3">
        <v>3710162500</v>
      </c>
      <c r="G207" s="3">
        <v>123335</v>
      </c>
      <c r="H207" s="7">
        <f t="shared" si="16"/>
        <v>0.7257437377466829</v>
      </c>
      <c r="I207" s="5">
        <v>3149</v>
      </c>
      <c r="J207" s="3">
        <v>30820251.731979597</v>
      </c>
      <c r="K207" s="12">
        <v>11244232</v>
      </c>
      <c r="L207" s="5">
        <v>4675508</v>
      </c>
      <c r="M207" s="3">
        <v>4396472</v>
      </c>
      <c r="N207" s="15">
        <v>16543785</v>
      </c>
      <c r="O207" s="5">
        <v>219969</v>
      </c>
      <c r="P207" s="15">
        <v>3741733</v>
      </c>
      <c r="Q207" s="16">
        <f t="shared" si="17"/>
        <v>146.14959111761186</v>
      </c>
      <c r="R207" s="17">
        <f t="shared" si="18"/>
        <v>3640.584630041283</v>
      </c>
      <c r="S207" s="19">
        <f t="shared" si="19"/>
        <v>0.3648325814397162</v>
      </c>
    </row>
    <row r="208" spans="1:19" ht="12.75">
      <c r="A208" s="3" t="s">
        <v>251</v>
      </c>
      <c r="B208" s="18" t="str">
        <f t="shared" si="15"/>
        <v>REAG</v>
      </c>
      <c r="C208" s="3">
        <v>23052</v>
      </c>
      <c r="D208" s="3">
        <v>1097088000</v>
      </c>
      <c r="E208" s="3">
        <v>47592</v>
      </c>
      <c r="F208" s="3">
        <v>4068819300</v>
      </c>
      <c r="G208" s="3">
        <v>176506</v>
      </c>
      <c r="H208" s="7">
        <f t="shared" si="16"/>
        <v>1.1984204664667155</v>
      </c>
      <c r="I208" s="5">
        <v>4265</v>
      </c>
      <c r="J208" s="3">
        <v>35612661.075852714</v>
      </c>
      <c r="K208" s="12">
        <v>9437516</v>
      </c>
      <c r="L208" s="5">
        <v>3069487</v>
      </c>
      <c r="M208" s="3">
        <v>2742082</v>
      </c>
      <c r="N208" s="15">
        <v>12530733</v>
      </c>
      <c r="O208" s="5">
        <v>184624</v>
      </c>
      <c r="P208" s="15">
        <v>552912</v>
      </c>
      <c r="Q208" s="16">
        <f t="shared" si="17"/>
        <v>118.95202151657124</v>
      </c>
      <c r="R208" s="17">
        <f t="shared" si="18"/>
        <v>2256.0703399765534</v>
      </c>
      <c r="S208" s="19">
        <f t="shared" si="19"/>
        <v>0.26500451566645605</v>
      </c>
    </row>
    <row r="209" spans="1:19" ht="12.75">
      <c r="A209" s="3" t="s">
        <v>253</v>
      </c>
      <c r="B209" s="18" t="str">
        <f t="shared" si="15"/>
        <v>REVE</v>
      </c>
      <c r="C209" s="3">
        <v>60204</v>
      </c>
      <c r="D209" s="3">
        <v>926700000</v>
      </c>
      <c r="E209" s="3">
        <v>15393</v>
      </c>
      <c r="F209" s="3">
        <v>5571573100</v>
      </c>
      <c r="G209" s="3">
        <v>92545</v>
      </c>
      <c r="H209" s="7">
        <f t="shared" si="16"/>
        <v>0.4952988369904283</v>
      </c>
      <c r="I209" s="5">
        <v>6314</v>
      </c>
      <c r="J209" s="3">
        <v>65723577.218013175</v>
      </c>
      <c r="K209" s="12">
        <v>37975657</v>
      </c>
      <c r="L209" s="5">
        <v>10046015</v>
      </c>
      <c r="M209" s="3">
        <v>8700801</v>
      </c>
      <c r="N209" s="15">
        <v>48566894</v>
      </c>
      <c r="O209" s="5">
        <v>742910</v>
      </c>
      <c r="P209" s="15">
        <v>8399311</v>
      </c>
      <c r="Q209" s="16">
        <f t="shared" si="17"/>
        <v>144.52197528403428</v>
      </c>
      <c r="R209" s="17">
        <f t="shared" si="18"/>
        <v>6132.177225213811</v>
      </c>
      <c r="S209" s="19">
        <f t="shared" si="19"/>
        <v>0.5778087348171888</v>
      </c>
    </row>
    <row r="210" spans="1:19" ht="12.75">
      <c r="A210" s="3" t="s">
        <v>254</v>
      </c>
      <c r="B210" s="18" t="str">
        <f t="shared" si="15"/>
        <v>RICD</v>
      </c>
      <c r="C210" s="3">
        <v>1572</v>
      </c>
      <c r="D210" s="3">
        <v>78004000</v>
      </c>
      <c r="E210" s="3">
        <v>49621</v>
      </c>
      <c r="F210" s="3">
        <v>449732700</v>
      </c>
      <c r="G210" s="3">
        <v>286090</v>
      </c>
      <c r="H210" s="7">
        <f t="shared" si="16"/>
        <v>1.5594785835704135</v>
      </c>
      <c r="I210" s="5">
        <v>187</v>
      </c>
      <c r="J210" s="3">
        <v>1627120.605</v>
      </c>
      <c r="K210" s="12">
        <v>328754</v>
      </c>
      <c r="L210" s="5">
        <v>121215</v>
      </c>
      <c r="M210" s="3">
        <v>91509</v>
      </c>
      <c r="N210" s="15">
        <v>706047</v>
      </c>
      <c r="O210" s="5">
        <v>6431</v>
      </c>
      <c r="P210" s="15">
        <v>64542</v>
      </c>
      <c r="Q210" s="16">
        <f t="shared" si="17"/>
        <v>58.211832061068705</v>
      </c>
      <c r="R210" s="17">
        <f t="shared" si="18"/>
        <v>1792.433155080214</v>
      </c>
      <c r="S210" s="19">
        <f t="shared" si="19"/>
        <v>0.20204648566908168</v>
      </c>
    </row>
    <row r="211" spans="1:19" ht="12.75">
      <c r="A211" s="3" t="s">
        <v>255</v>
      </c>
      <c r="B211" s="18" t="str">
        <f t="shared" si="15"/>
        <v>ROCR</v>
      </c>
      <c r="C211" s="3">
        <v>5268</v>
      </c>
      <c r="D211" s="3">
        <v>173828000</v>
      </c>
      <c r="E211" s="3">
        <v>32997</v>
      </c>
      <c r="F211" s="3">
        <v>998924400</v>
      </c>
      <c r="G211" s="3">
        <v>189621</v>
      </c>
      <c r="H211" s="7">
        <f t="shared" si="16"/>
        <v>1.0351299336238367</v>
      </c>
      <c r="I211" s="5">
        <v>553</v>
      </c>
      <c r="J211" s="3">
        <v>4449279.243840001</v>
      </c>
      <c r="K211" s="12">
        <v>1696698</v>
      </c>
      <c r="L211" s="5">
        <v>438678</v>
      </c>
      <c r="M211" s="3">
        <v>359241</v>
      </c>
      <c r="N211" s="15">
        <v>2135376</v>
      </c>
      <c r="O211" s="5">
        <v>33192</v>
      </c>
      <c r="P211" s="15">
        <v>65526</v>
      </c>
      <c r="Q211" s="16">
        <f t="shared" si="17"/>
        <v>68.19305239179954</v>
      </c>
      <c r="R211" s="17">
        <f t="shared" si="18"/>
        <v>3128.1916817359856</v>
      </c>
      <c r="S211" s="19">
        <f t="shared" si="19"/>
        <v>0.3813422145506079</v>
      </c>
    </row>
    <row r="212" spans="1:19" ht="12.75">
      <c r="A212" s="3" t="s">
        <v>256</v>
      </c>
      <c r="B212" s="18" t="str">
        <f t="shared" si="15"/>
        <v>ROCD</v>
      </c>
      <c r="C212" s="3">
        <v>17883</v>
      </c>
      <c r="D212" s="3">
        <v>435371000</v>
      </c>
      <c r="E212" s="3">
        <v>24346</v>
      </c>
      <c r="F212" s="3">
        <v>2173205800</v>
      </c>
      <c r="G212" s="3">
        <v>121524</v>
      </c>
      <c r="H212" s="7">
        <f t="shared" si="16"/>
        <v>0.7079128182466761</v>
      </c>
      <c r="I212" s="5">
        <v>2266</v>
      </c>
      <c r="J212" s="3">
        <v>21074812.564186316</v>
      </c>
      <c r="K212" s="12">
        <v>9925552</v>
      </c>
      <c r="L212" s="5">
        <v>2442872</v>
      </c>
      <c r="M212" s="3">
        <v>2236010</v>
      </c>
      <c r="N212" s="15">
        <v>12649774</v>
      </c>
      <c r="O212" s="5">
        <v>194171</v>
      </c>
      <c r="P212" s="15">
        <v>2248483</v>
      </c>
      <c r="Q212" s="16">
        <f t="shared" si="17"/>
        <v>125.03550858357099</v>
      </c>
      <c r="R212" s="17">
        <f t="shared" si="18"/>
        <v>4465.897175639894</v>
      </c>
      <c r="S212" s="19">
        <f t="shared" si="19"/>
        <v>0.4709675101389552</v>
      </c>
    </row>
    <row r="213" spans="1:19" ht="12.75">
      <c r="A213" s="3" t="s">
        <v>257</v>
      </c>
      <c r="B213" s="18" t="str">
        <f t="shared" si="15"/>
        <v>ROCT</v>
      </c>
      <c r="C213" s="3">
        <v>7612</v>
      </c>
      <c r="D213" s="3">
        <v>291016000</v>
      </c>
      <c r="E213" s="3">
        <v>38231</v>
      </c>
      <c r="F213" s="3">
        <v>2089132100</v>
      </c>
      <c r="G213" s="3">
        <v>274452</v>
      </c>
      <c r="H213" s="7">
        <f t="shared" si="16"/>
        <v>1.3656149789803111</v>
      </c>
      <c r="I213" s="5">
        <v>889</v>
      </c>
      <c r="J213" s="3">
        <v>7620062.46448368</v>
      </c>
      <c r="K213" s="12">
        <v>1265007</v>
      </c>
      <c r="L213" s="5">
        <v>474091</v>
      </c>
      <c r="M213" s="3">
        <v>370109</v>
      </c>
      <c r="N213" s="15">
        <v>2389082</v>
      </c>
      <c r="O213" s="5">
        <v>24747</v>
      </c>
      <c r="P213" s="15">
        <v>595600</v>
      </c>
      <c r="Q213" s="16">
        <f t="shared" si="17"/>
        <v>48.62178139779296</v>
      </c>
      <c r="R213" s="17">
        <f t="shared" si="18"/>
        <v>1450.7919010123735</v>
      </c>
      <c r="S213" s="19">
        <f t="shared" si="19"/>
        <v>0.16601005646555606</v>
      </c>
    </row>
    <row r="214" spans="1:19" ht="12.75">
      <c r="A214" s="3" t="s">
        <v>258</v>
      </c>
      <c r="B214" s="18" t="str">
        <f t="shared" si="15"/>
        <v>ROWE</v>
      </c>
      <c r="C214" s="3">
        <v>348</v>
      </c>
      <c r="D214" s="3">
        <v>11564000</v>
      </c>
      <c r="E214" s="3">
        <v>33230</v>
      </c>
      <c r="F214" s="3">
        <v>316045500</v>
      </c>
      <c r="G214" s="3">
        <v>908177</v>
      </c>
      <c r="H214" s="7">
        <f t="shared" si="16"/>
        <v>3.220715034883422</v>
      </c>
      <c r="I214" s="5">
        <v>59</v>
      </c>
      <c r="J214" s="3">
        <v>552009.03876</v>
      </c>
      <c r="K214" s="12">
        <v>67290</v>
      </c>
      <c r="L214" s="5">
        <v>11661</v>
      </c>
      <c r="M214" s="3">
        <v>3332</v>
      </c>
      <c r="N214" s="15">
        <v>195062</v>
      </c>
      <c r="O214" s="5">
        <v>1316</v>
      </c>
      <c r="P214" s="15">
        <v>56286</v>
      </c>
      <c r="Q214" s="16">
        <f t="shared" si="17"/>
        <v>9.574712643678161</v>
      </c>
      <c r="R214" s="17">
        <f t="shared" si="18"/>
        <v>1162.8135593220338</v>
      </c>
      <c r="S214" s="19">
        <f t="shared" si="19"/>
        <v>0.12190017785063124</v>
      </c>
    </row>
    <row r="215" spans="1:19" ht="12.75">
      <c r="A215" s="3" t="s">
        <v>261</v>
      </c>
      <c r="B215" s="18" t="str">
        <f t="shared" si="15"/>
        <v>RUSL</v>
      </c>
      <c r="C215" s="3">
        <v>1719</v>
      </c>
      <c r="D215" s="3">
        <v>41197000</v>
      </c>
      <c r="E215" s="3">
        <v>23966</v>
      </c>
      <c r="F215" s="3">
        <v>141803100</v>
      </c>
      <c r="G215" s="3">
        <v>82492</v>
      </c>
      <c r="H215" s="7">
        <f t="shared" si="16"/>
        <v>0.5840793062120151</v>
      </c>
      <c r="I215" s="5">
        <v>14</v>
      </c>
      <c r="J215" s="3">
        <v>191599.70616</v>
      </c>
      <c r="K215" s="12">
        <v>168465</v>
      </c>
      <c r="L215" s="5">
        <v>235359</v>
      </c>
      <c r="M215" s="3">
        <v>208900</v>
      </c>
      <c r="N215" s="15">
        <v>403824</v>
      </c>
      <c r="O215" s="5">
        <v>0</v>
      </c>
      <c r="P215" s="15">
        <v>3617</v>
      </c>
      <c r="Q215" s="16">
        <f t="shared" si="17"/>
        <v>121.52414194299011</v>
      </c>
      <c r="R215" s="17">
        <f t="shared" si="18"/>
        <v>12033.214285714286</v>
      </c>
      <c r="S215" s="19">
        <f t="shared" si="19"/>
        <v>0.8792550018804267</v>
      </c>
    </row>
    <row r="216" spans="1:19" ht="12.75">
      <c r="A216" s="3" t="s">
        <v>263</v>
      </c>
      <c r="B216" s="18" t="str">
        <f t="shared" si="15"/>
        <v>SALM</v>
      </c>
      <c r="C216" s="3">
        <v>41256</v>
      </c>
      <c r="D216" s="3">
        <v>1030243000</v>
      </c>
      <c r="E216" s="3">
        <v>24972</v>
      </c>
      <c r="F216" s="3">
        <v>5168060200</v>
      </c>
      <c r="G216" s="3">
        <v>125268</v>
      </c>
      <c r="H216" s="7">
        <f t="shared" si="16"/>
        <v>0.7279960077024384</v>
      </c>
      <c r="I216" s="5">
        <v>4817</v>
      </c>
      <c r="J216" s="3">
        <v>47422424.260079995</v>
      </c>
      <c r="K216" s="12">
        <v>16969097</v>
      </c>
      <c r="L216" s="5">
        <v>6206253</v>
      </c>
      <c r="M216" s="3">
        <v>5834758</v>
      </c>
      <c r="N216" s="15">
        <v>23966838</v>
      </c>
      <c r="O216" s="5">
        <v>331963</v>
      </c>
      <c r="P216" s="15">
        <v>6992578</v>
      </c>
      <c r="Q216" s="16">
        <f t="shared" si="17"/>
        <v>141.42810742679853</v>
      </c>
      <c r="R216" s="17">
        <f t="shared" si="18"/>
        <v>3591.6670126634835</v>
      </c>
      <c r="S216" s="19">
        <f t="shared" si="19"/>
        <v>0.3578285434531131</v>
      </c>
    </row>
    <row r="217" spans="1:19" ht="12.75">
      <c r="A217" s="3" t="s">
        <v>266</v>
      </c>
      <c r="B217" s="18" t="str">
        <f t="shared" si="15"/>
        <v>SANH</v>
      </c>
      <c r="C217" s="3">
        <v>20129</v>
      </c>
      <c r="D217" s="3">
        <v>671874000</v>
      </c>
      <c r="E217" s="3">
        <v>33378</v>
      </c>
      <c r="F217" s="3">
        <v>4781515700</v>
      </c>
      <c r="G217" s="3">
        <v>237544</v>
      </c>
      <c r="H217" s="7">
        <f t="shared" si="16"/>
        <v>1.1859804164028618</v>
      </c>
      <c r="I217" s="5">
        <v>3589</v>
      </c>
      <c r="J217" s="3">
        <v>29670856.676279996</v>
      </c>
      <c r="K217" s="12">
        <v>6342344</v>
      </c>
      <c r="L217" s="5">
        <v>1629527</v>
      </c>
      <c r="M217" s="3">
        <v>953340</v>
      </c>
      <c r="N217" s="15">
        <v>8240312</v>
      </c>
      <c r="O217" s="5">
        <v>124074</v>
      </c>
      <c r="P217" s="15">
        <v>1308679</v>
      </c>
      <c r="Q217" s="16">
        <f t="shared" si="17"/>
        <v>47.36151820756123</v>
      </c>
      <c r="R217" s="17">
        <f t="shared" si="18"/>
        <v>1801.7325160211758</v>
      </c>
      <c r="S217" s="19">
        <f t="shared" si="19"/>
        <v>0.21375668620550176</v>
      </c>
    </row>
    <row r="218" spans="1:19" ht="12.75">
      <c r="A218" s="3" t="s">
        <v>267</v>
      </c>
      <c r="B218" s="18" t="str">
        <f t="shared" si="15"/>
        <v>SAUS</v>
      </c>
      <c r="C218" s="3">
        <v>27478</v>
      </c>
      <c r="D218" s="3">
        <v>750502000</v>
      </c>
      <c r="E218" s="3">
        <v>27313</v>
      </c>
      <c r="F218" s="3">
        <v>4489098800</v>
      </c>
      <c r="G218" s="3">
        <v>163371</v>
      </c>
      <c r="H218" s="7">
        <f t="shared" si="16"/>
        <v>0.8762997774935264</v>
      </c>
      <c r="I218" s="5">
        <v>2864</v>
      </c>
      <c r="J218" s="3">
        <v>25120399.373848077</v>
      </c>
      <c r="K218" s="12">
        <v>3867629</v>
      </c>
      <c r="L218" s="5">
        <v>3384845</v>
      </c>
      <c r="M218" s="3">
        <v>3103116</v>
      </c>
      <c r="N218" s="15">
        <v>7707645</v>
      </c>
      <c r="O218" s="5">
        <v>75662</v>
      </c>
      <c r="P218" s="15">
        <v>1993001</v>
      </c>
      <c r="Q218" s="16">
        <f t="shared" si="17"/>
        <v>112.93092655942937</v>
      </c>
      <c r="R218" s="17">
        <f t="shared" si="18"/>
        <v>1376.8474162011173</v>
      </c>
      <c r="S218" s="19">
        <f t="shared" si="19"/>
        <v>0.15396367479835715</v>
      </c>
    </row>
    <row r="219" spans="1:19" ht="12.75">
      <c r="A219" s="3" t="s">
        <v>268</v>
      </c>
      <c r="B219" s="18" t="str">
        <f t="shared" si="15"/>
        <v>SAVY</v>
      </c>
      <c r="C219" s="3">
        <v>722</v>
      </c>
      <c r="D219" s="3">
        <v>14154000</v>
      </c>
      <c r="E219" s="3">
        <v>19604</v>
      </c>
      <c r="F219" s="3">
        <v>78301300</v>
      </c>
      <c r="G219" s="3">
        <v>108451</v>
      </c>
      <c r="H219" s="7">
        <f t="shared" si="16"/>
        <v>0.6022128790349234</v>
      </c>
      <c r="I219" s="5">
        <v>92</v>
      </c>
      <c r="J219" s="3">
        <v>771221.57736</v>
      </c>
      <c r="K219" s="12">
        <v>496374</v>
      </c>
      <c r="L219" s="5">
        <v>210438</v>
      </c>
      <c r="M219" s="3">
        <v>98003</v>
      </c>
      <c r="N219" s="15">
        <v>743083</v>
      </c>
      <c r="O219" s="5">
        <v>9710</v>
      </c>
      <c r="P219" s="15">
        <v>228487</v>
      </c>
      <c r="Q219" s="16">
        <f t="shared" si="17"/>
        <v>135.7382271468144</v>
      </c>
      <c r="R219" s="17">
        <f t="shared" si="18"/>
        <v>5500.913043478261</v>
      </c>
      <c r="S219" s="19">
        <f t="shared" si="19"/>
        <v>0.6436204776572227</v>
      </c>
    </row>
    <row r="220" spans="1:19" ht="12.75">
      <c r="A220" s="3" t="s">
        <v>269</v>
      </c>
      <c r="B220" s="18" t="str">
        <f t="shared" si="15"/>
        <v>SCIE</v>
      </c>
      <c r="C220" s="3">
        <v>17926</v>
      </c>
      <c r="D220" s="3">
        <v>837398000</v>
      </c>
      <c r="E220" s="3">
        <v>46714</v>
      </c>
      <c r="F220" s="3">
        <v>4575033600</v>
      </c>
      <c r="G220" s="3">
        <v>255218</v>
      </c>
      <c r="H220" s="7">
        <f t="shared" si="16"/>
        <v>1.425259075996412</v>
      </c>
      <c r="I220" s="5">
        <v>3162</v>
      </c>
      <c r="J220" s="3">
        <v>26489575.520701922</v>
      </c>
      <c r="K220" s="12">
        <v>4806334</v>
      </c>
      <c r="L220" s="5">
        <v>1794277</v>
      </c>
      <c r="M220" s="3">
        <v>1701540</v>
      </c>
      <c r="N220" s="15">
        <v>6689275</v>
      </c>
      <c r="O220" s="5">
        <v>94025</v>
      </c>
      <c r="P220" s="15">
        <v>568260</v>
      </c>
      <c r="Q220" s="16">
        <f t="shared" si="17"/>
        <v>94.92022760236527</v>
      </c>
      <c r="R220" s="17">
        <f t="shared" si="18"/>
        <v>1549.7656546489563</v>
      </c>
      <c r="S220" s="19">
        <f t="shared" si="19"/>
        <v>0.1814424695572714</v>
      </c>
    </row>
    <row r="221" spans="1:19" ht="12.75">
      <c r="A221" s="3" t="s">
        <v>270</v>
      </c>
      <c r="B221" s="18" t="str">
        <f t="shared" si="15"/>
        <v>SEEK</v>
      </c>
      <c r="C221" s="3">
        <v>13575</v>
      </c>
      <c r="D221" s="3">
        <v>445442000</v>
      </c>
      <c r="E221" s="3">
        <v>32813</v>
      </c>
      <c r="F221" s="3">
        <v>2491374900</v>
      </c>
      <c r="G221" s="3">
        <v>183527</v>
      </c>
      <c r="H221" s="7">
        <f t="shared" si="16"/>
        <v>1.0140609353352865</v>
      </c>
      <c r="I221" s="5">
        <v>2102</v>
      </c>
      <c r="J221" s="3">
        <v>17708321.343119998</v>
      </c>
      <c r="K221" s="12">
        <v>4249306</v>
      </c>
      <c r="L221" s="5">
        <v>1183939</v>
      </c>
      <c r="M221" s="3">
        <v>1040834</v>
      </c>
      <c r="N221" s="15">
        <v>5440761</v>
      </c>
      <c r="O221" s="5">
        <v>83128</v>
      </c>
      <c r="P221" s="15">
        <v>324348</v>
      </c>
      <c r="Q221" s="16">
        <f t="shared" si="17"/>
        <v>76.67285451197053</v>
      </c>
      <c r="R221" s="17">
        <f t="shared" si="18"/>
        <v>2061.100856327307</v>
      </c>
      <c r="S221" s="19">
        <f t="shared" si="19"/>
        <v>0.23996097188799503</v>
      </c>
    </row>
    <row r="222" spans="1:19" ht="12.75">
      <c r="A222" s="3" t="s">
        <v>271</v>
      </c>
      <c r="B222" s="18" t="str">
        <f t="shared" si="15"/>
        <v>SHAN</v>
      </c>
      <c r="C222" s="3">
        <v>17373</v>
      </c>
      <c r="D222" s="3">
        <v>983794000</v>
      </c>
      <c r="E222" s="3">
        <v>56628</v>
      </c>
      <c r="F222" s="3">
        <v>3093798200</v>
      </c>
      <c r="G222" s="3">
        <v>178081</v>
      </c>
      <c r="H222" s="7">
        <f t="shared" si="16"/>
        <v>1.328960283408109</v>
      </c>
      <c r="I222" s="5">
        <v>3360</v>
      </c>
      <c r="J222" s="3">
        <v>28790563.702690437</v>
      </c>
      <c r="K222" s="12">
        <v>6432692</v>
      </c>
      <c r="L222" s="5">
        <v>1367488</v>
      </c>
      <c r="M222" s="3">
        <v>1184040</v>
      </c>
      <c r="N222" s="15">
        <v>7842897</v>
      </c>
      <c r="O222" s="5">
        <v>125841</v>
      </c>
      <c r="P222" s="15">
        <v>763924</v>
      </c>
      <c r="Q222" s="16">
        <f t="shared" si="17"/>
        <v>68.15403211880505</v>
      </c>
      <c r="R222" s="17">
        <f t="shared" si="18"/>
        <v>1951.9443452380951</v>
      </c>
      <c r="S222" s="19">
        <f t="shared" si="19"/>
        <v>0.22343056796067087</v>
      </c>
    </row>
    <row r="223" spans="1:19" ht="12.75">
      <c r="A223" s="3" t="s">
        <v>272</v>
      </c>
      <c r="B223" s="18" t="str">
        <f t="shared" si="15"/>
        <v>SHED</v>
      </c>
      <c r="C223" s="3">
        <v>3309</v>
      </c>
      <c r="D223" s="3">
        <v>107212000</v>
      </c>
      <c r="E223" s="3">
        <v>32400</v>
      </c>
      <c r="F223" s="3">
        <v>626448800</v>
      </c>
      <c r="G223" s="3">
        <v>189317</v>
      </c>
      <c r="H223" s="7">
        <f t="shared" si="16"/>
        <v>1.0258980450400519</v>
      </c>
      <c r="I223" s="5">
        <v>2</v>
      </c>
      <c r="J223" s="3">
        <v>24071.63136</v>
      </c>
      <c r="K223" s="12">
        <v>13886</v>
      </c>
      <c r="L223" s="5">
        <v>301093</v>
      </c>
      <c r="M223" s="3">
        <v>206062</v>
      </c>
      <c r="N223" s="15">
        <v>314979</v>
      </c>
      <c r="O223" s="5">
        <v>0</v>
      </c>
      <c r="P223" s="15">
        <v>23466</v>
      </c>
      <c r="Q223" s="16">
        <f t="shared" si="17"/>
        <v>62.273194318525235</v>
      </c>
      <c r="R223" s="17">
        <f t="shared" si="18"/>
        <v>6943</v>
      </c>
      <c r="S223" s="19">
        <f t="shared" si="19"/>
        <v>0.5768616091003481</v>
      </c>
    </row>
    <row r="224" spans="1:19" ht="12.75">
      <c r="A224" s="3" t="s">
        <v>273</v>
      </c>
      <c r="B224" s="18" t="str">
        <f t="shared" si="15"/>
        <v>SHEE</v>
      </c>
      <c r="C224" s="3">
        <v>2035</v>
      </c>
      <c r="D224" s="3">
        <v>37554539.4</v>
      </c>
      <c r="E224" s="3">
        <v>18454</v>
      </c>
      <c r="F224" s="3">
        <v>227678300</v>
      </c>
      <c r="G224" s="3">
        <v>111881</v>
      </c>
      <c r="H224" s="7">
        <f t="shared" si="16"/>
        <v>0.596625360695572</v>
      </c>
      <c r="I224" s="5">
        <v>1</v>
      </c>
      <c r="J224" s="3">
        <v>12035.81568</v>
      </c>
      <c r="K224" s="12">
        <v>4416</v>
      </c>
      <c r="L224" s="5">
        <v>245731</v>
      </c>
      <c r="M224" s="3">
        <v>221196</v>
      </c>
      <c r="N224" s="15">
        <v>250147</v>
      </c>
      <c r="O224" s="5">
        <v>0</v>
      </c>
      <c r="P224" s="15">
        <v>8409</v>
      </c>
      <c r="Q224" s="16">
        <f t="shared" si="17"/>
        <v>108.6958230958231</v>
      </c>
      <c r="R224" s="17">
        <f t="shared" si="18"/>
        <v>4416</v>
      </c>
      <c r="S224" s="19">
        <f t="shared" si="19"/>
        <v>0.3669049208968943</v>
      </c>
    </row>
    <row r="225" spans="1:19" ht="12.75">
      <c r="A225" s="3" t="s">
        <v>274</v>
      </c>
      <c r="B225" s="18" t="str">
        <f t="shared" si="15"/>
        <v>SHEN</v>
      </c>
      <c r="C225" s="3">
        <v>4204</v>
      </c>
      <c r="D225" s="3">
        <v>644254000</v>
      </c>
      <c r="E225" s="3">
        <v>153248</v>
      </c>
      <c r="F225" s="3">
        <v>1305450000</v>
      </c>
      <c r="G225" s="3">
        <v>310526</v>
      </c>
      <c r="H225" s="7">
        <f t="shared" si="16"/>
        <v>3.075897467389511</v>
      </c>
      <c r="I225" s="5">
        <v>450</v>
      </c>
      <c r="J225" s="3">
        <v>3616285.18014234</v>
      </c>
      <c r="K225" s="12">
        <v>497179</v>
      </c>
      <c r="L225" s="5">
        <v>206967</v>
      </c>
      <c r="M225" s="3">
        <v>183212</v>
      </c>
      <c r="N225" s="15">
        <v>705729</v>
      </c>
      <c r="O225" s="5">
        <v>9726</v>
      </c>
      <c r="P225" s="15">
        <v>64866</v>
      </c>
      <c r="Q225" s="16">
        <f t="shared" si="17"/>
        <v>43.58039961941009</v>
      </c>
      <c r="R225" s="17">
        <f t="shared" si="18"/>
        <v>1126.4555555555555</v>
      </c>
      <c r="S225" s="19">
        <f t="shared" si="19"/>
        <v>0.13748334968992423</v>
      </c>
    </row>
    <row r="226" spans="1:19" ht="12.75">
      <c r="A226" s="3" t="s">
        <v>275</v>
      </c>
      <c r="B226" s="18" t="str">
        <f t="shared" si="15"/>
        <v>SHIY</v>
      </c>
      <c r="C226" s="3">
        <v>7904</v>
      </c>
      <c r="D226" s="3">
        <v>164164000</v>
      </c>
      <c r="E226" s="3">
        <v>20770</v>
      </c>
      <c r="F226" s="3">
        <v>725415600</v>
      </c>
      <c r="G226" s="3">
        <v>91778</v>
      </c>
      <c r="H226" s="7">
        <f t="shared" si="16"/>
        <v>0.5678024642104693</v>
      </c>
      <c r="I226" s="5">
        <v>827</v>
      </c>
      <c r="J226" s="3">
        <v>7370761.74708168</v>
      </c>
      <c r="K226" s="12">
        <v>4138135</v>
      </c>
      <c r="L226" s="5">
        <v>1247791</v>
      </c>
      <c r="M226" s="3">
        <v>1109735</v>
      </c>
      <c r="N226" s="15">
        <v>5804959</v>
      </c>
      <c r="O226" s="5">
        <v>80953</v>
      </c>
      <c r="P226" s="15">
        <v>1370723</v>
      </c>
      <c r="Q226" s="16">
        <f t="shared" si="17"/>
        <v>140.40169534412956</v>
      </c>
      <c r="R226" s="17">
        <f t="shared" si="18"/>
        <v>5101.678355501814</v>
      </c>
      <c r="S226" s="19">
        <f t="shared" si="19"/>
        <v>0.5614256900432876</v>
      </c>
    </row>
    <row r="227" spans="1:19" ht="12.75">
      <c r="A227" s="3" t="s">
        <v>276</v>
      </c>
      <c r="B227" s="18" t="str">
        <f t="shared" si="15"/>
        <v>SHRY</v>
      </c>
      <c r="C227" s="3">
        <v>33435</v>
      </c>
      <c r="D227" s="3">
        <v>1433099000</v>
      </c>
      <c r="E227" s="3">
        <v>42862</v>
      </c>
      <c r="F227" s="3">
        <v>5422224900</v>
      </c>
      <c r="G227" s="3">
        <v>162172</v>
      </c>
      <c r="H227" s="7">
        <f t="shared" si="16"/>
        <v>1.0890577232642027</v>
      </c>
      <c r="I227" s="5">
        <v>5848</v>
      </c>
      <c r="J227" s="3">
        <v>49767093.42102</v>
      </c>
      <c r="K227" s="12">
        <v>18412775</v>
      </c>
      <c r="L227" s="5">
        <v>2694828</v>
      </c>
      <c r="M227" s="3">
        <v>2356176</v>
      </c>
      <c r="N227" s="15">
        <v>21674621</v>
      </c>
      <c r="O227" s="5">
        <v>360205</v>
      </c>
      <c r="P227" s="15">
        <v>1756414</v>
      </c>
      <c r="Q227" s="16">
        <f t="shared" si="17"/>
        <v>70.47034544638852</v>
      </c>
      <c r="R227" s="17">
        <f t="shared" si="18"/>
        <v>3210.15389876881</v>
      </c>
      <c r="S227" s="19">
        <f t="shared" si="19"/>
        <v>0.369978910446537</v>
      </c>
    </row>
    <row r="228" spans="1:19" ht="12.75">
      <c r="A228" s="3" t="s">
        <v>277</v>
      </c>
      <c r="B228" s="18" t="str">
        <f t="shared" si="15"/>
        <v>SHUY</v>
      </c>
      <c r="C228" s="3">
        <v>1847</v>
      </c>
      <c r="D228" s="3">
        <v>38679000</v>
      </c>
      <c r="E228" s="3">
        <v>20942</v>
      </c>
      <c r="F228" s="3">
        <v>242898800</v>
      </c>
      <c r="G228" s="3">
        <v>131510</v>
      </c>
      <c r="H228" s="7">
        <f t="shared" si="16"/>
        <v>0.690867171979133</v>
      </c>
      <c r="I228" s="5">
        <v>141</v>
      </c>
      <c r="J228" s="3">
        <v>1121281.27386</v>
      </c>
      <c r="K228" s="12">
        <v>568831</v>
      </c>
      <c r="L228" s="5">
        <v>171197</v>
      </c>
      <c r="M228" s="3">
        <v>143436</v>
      </c>
      <c r="N228" s="15">
        <v>740667</v>
      </c>
      <c r="O228" s="5">
        <v>11128</v>
      </c>
      <c r="P228" s="15">
        <v>21623</v>
      </c>
      <c r="Q228" s="16">
        <f t="shared" si="17"/>
        <v>77.65890633459664</v>
      </c>
      <c r="R228" s="17">
        <f t="shared" si="18"/>
        <v>4113.184397163121</v>
      </c>
      <c r="S228" s="19">
        <f t="shared" si="19"/>
        <v>0.5073044678984112</v>
      </c>
    </row>
    <row r="229" spans="1:19" ht="12.75">
      <c r="A229" s="3" t="s">
        <v>278</v>
      </c>
      <c r="B229" s="18" t="str">
        <f t="shared" si="15"/>
        <v>SOMT</v>
      </c>
      <c r="C229" s="3">
        <v>18055</v>
      </c>
      <c r="D229" s="3">
        <v>464298000</v>
      </c>
      <c r="E229" s="3">
        <v>25716</v>
      </c>
      <c r="F229" s="3">
        <v>2898569500</v>
      </c>
      <c r="G229" s="3">
        <v>160541</v>
      </c>
      <c r="H229" s="7">
        <f t="shared" si="16"/>
        <v>0.8454788595462326</v>
      </c>
      <c r="I229" s="5">
        <v>2482</v>
      </c>
      <c r="J229" s="3">
        <v>20948484.78102</v>
      </c>
      <c r="K229" s="12">
        <v>5196688</v>
      </c>
      <c r="L229" s="5">
        <v>1634005</v>
      </c>
      <c r="M229" s="3">
        <v>1297302</v>
      </c>
      <c r="N229" s="15">
        <v>6863494</v>
      </c>
      <c r="O229" s="5">
        <v>101662</v>
      </c>
      <c r="P229" s="15">
        <v>383439</v>
      </c>
      <c r="Q229" s="16">
        <f t="shared" si="17"/>
        <v>71.85278316255885</v>
      </c>
      <c r="R229" s="17">
        <f t="shared" si="18"/>
        <v>2134.709911361805</v>
      </c>
      <c r="S229" s="19">
        <f t="shared" si="19"/>
        <v>0.2480698749490639</v>
      </c>
    </row>
    <row r="230" spans="1:19" ht="12.75">
      <c r="A230" s="3" t="s">
        <v>279</v>
      </c>
      <c r="B230" s="18" t="str">
        <f t="shared" si="15"/>
        <v>SOME</v>
      </c>
      <c r="C230" s="3">
        <v>75662</v>
      </c>
      <c r="D230" s="3">
        <v>1955820000</v>
      </c>
      <c r="E230" s="3">
        <v>25849</v>
      </c>
      <c r="F230" s="3">
        <v>9612275100</v>
      </c>
      <c r="G230" s="3">
        <v>127042</v>
      </c>
      <c r="H230" s="7">
        <f t="shared" si="16"/>
        <v>0.7455892983528596</v>
      </c>
      <c r="I230" s="5">
        <v>5146</v>
      </c>
      <c r="J230" s="3">
        <v>56711003.467927195</v>
      </c>
      <c r="K230" s="12">
        <v>19006095</v>
      </c>
      <c r="L230" s="5">
        <v>21949001</v>
      </c>
      <c r="M230" s="3">
        <v>21311532</v>
      </c>
      <c r="N230" s="15">
        <v>43440991</v>
      </c>
      <c r="O230" s="5">
        <v>371812</v>
      </c>
      <c r="P230" s="15">
        <v>11758594</v>
      </c>
      <c r="Q230" s="16">
        <f t="shared" si="17"/>
        <v>281.6675742116254</v>
      </c>
      <c r="R230" s="17">
        <f t="shared" si="18"/>
        <v>3765.6251457442672</v>
      </c>
      <c r="S230" s="19">
        <f t="shared" si="19"/>
        <v>0.3351394586193288</v>
      </c>
    </row>
    <row r="231" spans="1:19" ht="12.75">
      <c r="A231" s="3" t="s">
        <v>280</v>
      </c>
      <c r="B231" s="18" t="str">
        <f t="shared" si="15"/>
        <v>SOUY</v>
      </c>
      <c r="C231" s="3">
        <v>17241</v>
      </c>
      <c r="D231" s="3">
        <v>448958000</v>
      </c>
      <c r="E231" s="3">
        <v>26040</v>
      </c>
      <c r="F231" s="3">
        <v>1636206000</v>
      </c>
      <c r="G231" s="3">
        <v>94902</v>
      </c>
      <c r="H231" s="7">
        <f t="shared" si="16"/>
        <v>0.6506343872338398</v>
      </c>
      <c r="I231" s="5">
        <v>2114</v>
      </c>
      <c r="J231" s="3">
        <v>18934829.861939996</v>
      </c>
      <c r="K231" s="12">
        <v>7506322</v>
      </c>
      <c r="L231" s="5">
        <v>2455721</v>
      </c>
      <c r="M231" s="3">
        <v>2209062</v>
      </c>
      <c r="N231" s="15">
        <v>11088395</v>
      </c>
      <c r="O231" s="5">
        <v>146845</v>
      </c>
      <c r="P231" s="15">
        <v>1226212</v>
      </c>
      <c r="Q231" s="16">
        <f t="shared" si="17"/>
        <v>128.12841482512616</v>
      </c>
      <c r="R231" s="17">
        <f t="shared" si="18"/>
        <v>3620.2303689687797</v>
      </c>
      <c r="S231" s="19">
        <f t="shared" si="19"/>
        <v>0.3964293344450959</v>
      </c>
    </row>
    <row r="232" spans="1:19" ht="12.75">
      <c r="A232" s="3" t="s">
        <v>281</v>
      </c>
      <c r="B232" s="18" t="str">
        <f t="shared" si="15"/>
        <v>SOUN</v>
      </c>
      <c r="C232" s="3">
        <v>5970</v>
      </c>
      <c r="D232" s="3">
        <v>182070000</v>
      </c>
      <c r="E232" s="3">
        <v>30497</v>
      </c>
      <c r="F232" s="3">
        <v>677338300</v>
      </c>
      <c r="G232" s="3">
        <v>113457</v>
      </c>
      <c r="H232" s="7">
        <f t="shared" si="16"/>
        <v>0.7690174116242166</v>
      </c>
      <c r="I232" s="5">
        <v>521</v>
      </c>
      <c r="J232" s="3">
        <v>4426092.565559999</v>
      </c>
      <c r="K232" s="12">
        <v>2412147</v>
      </c>
      <c r="L232" s="5">
        <v>619380</v>
      </c>
      <c r="M232" s="3">
        <v>538950</v>
      </c>
      <c r="N232" s="15">
        <v>3278476</v>
      </c>
      <c r="O232" s="5">
        <v>47188</v>
      </c>
      <c r="P232" s="15">
        <v>41439</v>
      </c>
      <c r="Q232" s="16">
        <f t="shared" si="17"/>
        <v>90.27638190954774</v>
      </c>
      <c r="R232" s="17">
        <f t="shared" si="18"/>
        <v>4720.412667946257</v>
      </c>
      <c r="S232" s="19">
        <f t="shared" si="19"/>
        <v>0.5449834056271731</v>
      </c>
    </row>
    <row r="233" spans="1:19" ht="12.75">
      <c r="A233" s="3" t="s">
        <v>282</v>
      </c>
      <c r="B233" s="18" t="str">
        <f t="shared" si="15"/>
        <v>SOUH</v>
      </c>
      <c r="C233" s="3">
        <v>9583</v>
      </c>
      <c r="D233" s="3">
        <v>942770000</v>
      </c>
      <c r="E233" s="3">
        <v>98379</v>
      </c>
      <c r="F233" s="3">
        <v>2442517500</v>
      </c>
      <c r="G233" s="3">
        <v>254880</v>
      </c>
      <c r="H233" s="7">
        <f t="shared" si="16"/>
        <v>2.1432676986403374</v>
      </c>
      <c r="I233" s="5">
        <v>1492</v>
      </c>
      <c r="J233" s="3">
        <v>12125426.22289644</v>
      </c>
      <c r="K233" s="12">
        <v>2640461</v>
      </c>
      <c r="L233" s="5">
        <v>414429</v>
      </c>
      <c r="M233" s="3">
        <v>369948</v>
      </c>
      <c r="N233" s="15">
        <v>3157373</v>
      </c>
      <c r="O233" s="5">
        <v>51655</v>
      </c>
      <c r="P233" s="15">
        <v>361067</v>
      </c>
      <c r="Q233" s="16">
        <f t="shared" si="17"/>
        <v>38.604612334342065</v>
      </c>
      <c r="R233" s="17">
        <f t="shared" si="18"/>
        <v>1804.367292225201</v>
      </c>
      <c r="S233" s="19">
        <f t="shared" si="19"/>
        <v>0.21776232451227306</v>
      </c>
    </row>
    <row r="234" spans="1:19" ht="12.75">
      <c r="A234" s="3" t="s">
        <v>283</v>
      </c>
      <c r="B234" s="18" t="str">
        <f t="shared" si="15"/>
        <v>SOUE</v>
      </c>
      <c r="C234" s="3">
        <v>16852</v>
      </c>
      <c r="D234" s="3">
        <v>307169000</v>
      </c>
      <c r="E234" s="3">
        <v>18227</v>
      </c>
      <c r="F234" s="3">
        <v>1251329000</v>
      </c>
      <c r="G234" s="3">
        <v>74254</v>
      </c>
      <c r="H234" s="7">
        <f t="shared" si="16"/>
        <v>0.4791883459315441</v>
      </c>
      <c r="I234" s="5">
        <v>2327</v>
      </c>
      <c r="J234" s="3">
        <v>22931317.140119996</v>
      </c>
      <c r="K234" s="12">
        <v>15713770</v>
      </c>
      <c r="L234" s="5">
        <v>3104346</v>
      </c>
      <c r="M234" s="3">
        <v>2975671</v>
      </c>
      <c r="N234" s="15">
        <v>18875533</v>
      </c>
      <c r="O234" s="5">
        <v>307405</v>
      </c>
      <c r="P234" s="15">
        <v>1171590</v>
      </c>
      <c r="Q234" s="16">
        <f t="shared" si="17"/>
        <v>176.57672679800618</v>
      </c>
      <c r="R234" s="17">
        <f t="shared" si="18"/>
        <v>6884.90545767082</v>
      </c>
      <c r="S234" s="19">
        <f t="shared" si="19"/>
        <v>0.6852537036569794</v>
      </c>
    </row>
    <row r="235" spans="1:19" ht="12.75">
      <c r="A235" s="3" t="s">
        <v>285</v>
      </c>
      <c r="B235" s="18" t="str">
        <f t="shared" si="15"/>
        <v>SPER</v>
      </c>
      <c r="C235" s="3">
        <v>11922</v>
      </c>
      <c r="D235" s="3">
        <v>271289000</v>
      </c>
      <c r="E235" s="3">
        <v>22755</v>
      </c>
      <c r="F235" s="3">
        <v>1261037300</v>
      </c>
      <c r="G235" s="3">
        <v>105774</v>
      </c>
      <c r="H235" s="7">
        <f t="shared" si="16"/>
        <v>0.6379357850195284</v>
      </c>
      <c r="I235" s="5">
        <v>1</v>
      </c>
      <c r="J235" s="3">
        <v>12035.81568</v>
      </c>
      <c r="K235" s="12">
        <v>8095</v>
      </c>
      <c r="L235" s="5">
        <v>2128960</v>
      </c>
      <c r="M235" s="3">
        <v>1913110</v>
      </c>
      <c r="N235" s="15">
        <v>2137055</v>
      </c>
      <c r="O235" s="5">
        <v>0</v>
      </c>
      <c r="P235" s="15">
        <v>89910</v>
      </c>
      <c r="Q235" s="16">
        <f t="shared" si="17"/>
        <v>160.4688810602248</v>
      </c>
      <c r="R235" s="17">
        <f t="shared" si="18"/>
        <v>8095</v>
      </c>
      <c r="S235" s="19">
        <f t="shared" si="19"/>
        <v>0.6725759362908422</v>
      </c>
    </row>
    <row r="236" spans="1:19" ht="12.75">
      <c r="A236" s="3" t="s">
        <v>286</v>
      </c>
      <c r="B236" s="18" t="str">
        <f t="shared" si="15"/>
        <v>SPRD</v>
      </c>
      <c r="C236" s="3">
        <v>155521</v>
      </c>
      <c r="D236" s="3">
        <v>2046092000</v>
      </c>
      <c r="E236" s="3">
        <v>13156</v>
      </c>
      <c r="F236" s="3">
        <v>8479854100</v>
      </c>
      <c r="G236" s="3">
        <v>54525</v>
      </c>
      <c r="H236" s="7">
        <f t="shared" si="16"/>
        <v>0.3486945432452059</v>
      </c>
      <c r="I236" s="5">
        <v>28305</v>
      </c>
      <c r="J236" s="3">
        <v>302574194.3108399</v>
      </c>
      <c r="K236" s="12">
        <v>262704775</v>
      </c>
      <c r="L236" s="5">
        <v>34171298</v>
      </c>
      <c r="M236" s="3">
        <v>32020398</v>
      </c>
      <c r="N236" s="15">
        <v>302387676</v>
      </c>
      <c r="O236" s="5">
        <v>5139237</v>
      </c>
      <c r="P236" s="15">
        <v>31651941</v>
      </c>
      <c r="Q236" s="16">
        <f t="shared" si="17"/>
        <v>205.8911529632654</v>
      </c>
      <c r="R236" s="17">
        <f t="shared" si="18"/>
        <v>9462.780851439675</v>
      </c>
      <c r="S236" s="19">
        <f t="shared" si="19"/>
        <v>0.8682325853939767</v>
      </c>
    </row>
    <row r="237" spans="1:19" ht="12.75">
      <c r="A237" s="3" t="s">
        <v>289</v>
      </c>
      <c r="B237" s="18" t="str">
        <f t="shared" si="15"/>
        <v>STOM</v>
      </c>
      <c r="C237" s="3">
        <v>21471</v>
      </c>
      <c r="D237" s="3">
        <v>724290000</v>
      </c>
      <c r="E237" s="3">
        <v>33733</v>
      </c>
      <c r="F237" s="3">
        <v>3410721500</v>
      </c>
      <c r="G237" s="3">
        <v>158852</v>
      </c>
      <c r="H237" s="7">
        <f t="shared" si="16"/>
        <v>0.9519238230250517</v>
      </c>
      <c r="I237" s="5">
        <v>2586</v>
      </c>
      <c r="J237" s="3">
        <v>22707298.597098894</v>
      </c>
      <c r="K237" s="12">
        <v>3310118</v>
      </c>
      <c r="L237" s="5">
        <v>3380054</v>
      </c>
      <c r="M237" s="3">
        <v>3143525</v>
      </c>
      <c r="N237" s="15">
        <v>6893443</v>
      </c>
      <c r="O237" s="5">
        <v>64755</v>
      </c>
      <c r="P237" s="15">
        <v>1172552</v>
      </c>
      <c r="Q237" s="16">
        <f t="shared" si="17"/>
        <v>146.40794560104328</v>
      </c>
      <c r="R237" s="17">
        <f t="shared" si="18"/>
        <v>1305.055297757154</v>
      </c>
      <c r="S237" s="19">
        <f t="shared" si="19"/>
        <v>0.14577330658006601</v>
      </c>
    </row>
    <row r="238" spans="1:19" ht="12.75">
      <c r="A238" s="3" t="s">
        <v>290</v>
      </c>
      <c r="B238" s="18" t="str">
        <f t="shared" si="15"/>
        <v>STON</v>
      </c>
      <c r="C238" s="3">
        <v>26927</v>
      </c>
      <c r="D238" s="3">
        <v>755832000</v>
      </c>
      <c r="E238" s="3">
        <v>28070</v>
      </c>
      <c r="F238" s="3">
        <v>3935041900</v>
      </c>
      <c r="G238" s="3">
        <v>146137</v>
      </c>
      <c r="H238" s="7">
        <f t="shared" si="16"/>
        <v>0.8344933783124628</v>
      </c>
      <c r="I238" s="5">
        <v>3808</v>
      </c>
      <c r="J238" s="3">
        <v>34710176.44790202</v>
      </c>
      <c r="K238" s="12">
        <v>12168170</v>
      </c>
      <c r="L238" s="5">
        <v>3132162</v>
      </c>
      <c r="M238" s="3">
        <v>2708574</v>
      </c>
      <c r="N238" s="15">
        <v>15390776</v>
      </c>
      <c r="O238" s="5">
        <v>238043</v>
      </c>
      <c r="P238" s="15">
        <v>2762517</v>
      </c>
      <c r="Q238" s="16">
        <f t="shared" si="17"/>
        <v>100.58951981282728</v>
      </c>
      <c r="R238" s="17">
        <f t="shared" si="18"/>
        <v>3257.934086134454</v>
      </c>
      <c r="S238" s="19">
        <f t="shared" si="19"/>
        <v>0.3505649133839387</v>
      </c>
    </row>
    <row r="239" spans="1:19" ht="12.75">
      <c r="A239" s="3" t="s">
        <v>292</v>
      </c>
      <c r="B239" s="18" t="str">
        <f t="shared" si="15"/>
        <v>STUE</v>
      </c>
      <c r="C239" s="3">
        <v>9103</v>
      </c>
      <c r="D239" s="3">
        <v>333082000</v>
      </c>
      <c r="E239" s="3">
        <v>36590</v>
      </c>
      <c r="F239" s="3">
        <v>1464368200</v>
      </c>
      <c r="G239" s="3">
        <v>160867</v>
      </c>
      <c r="H239" s="7">
        <f t="shared" si="16"/>
        <v>0.9978052323216313</v>
      </c>
      <c r="I239" s="5">
        <v>821</v>
      </c>
      <c r="J239" s="3">
        <v>6646558.3768799985</v>
      </c>
      <c r="K239" s="12">
        <v>2225107</v>
      </c>
      <c r="L239" s="5">
        <v>866820</v>
      </c>
      <c r="M239" s="3">
        <v>655305</v>
      </c>
      <c r="N239" s="15">
        <v>3097673</v>
      </c>
      <c r="O239" s="5">
        <v>43529</v>
      </c>
      <c r="P239" s="15">
        <v>179644</v>
      </c>
      <c r="Q239" s="16">
        <f t="shared" si="17"/>
        <v>71.98780621773042</v>
      </c>
      <c r="R239" s="17">
        <f t="shared" si="18"/>
        <v>2763.2594397076737</v>
      </c>
      <c r="S239" s="19">
        <f t="shared" si="19"/>
        <v>0.3347758153663432</v>
      </c>
    </row>
    <row r="240" spans="1:19" ht="12.75">
      <c r="A240" s="3" t="s">
        <v>293</v>
      </c>
      <c r="B240" s="18" t="str">
        <f t="shared" si="15"/>
        <v>SUDY</v>
      </c>
      <c r="C240" s="3">
        <v>17207</v>
      </c>
      <c r="D240" s="3">
        <v>1923614000</v>
      </c>
      <c r="E240" s="3">
        <v>111793</v>
      </c>
      <c r="F240" s="3">
        <v>4522988100</v>
      </c>
      <c r="G240" s="3">
        <v>262857</v>
      </c>
      <c r="H240" s="7">
        <f t="shared" si="16"/>
        <v>2.354180930431922</v>
      </c>
      <c r="I240" s="5">
        <v>3023</v>
      </c>
      <c r="J240" s="3">
        <v>24480270.235956777</v>
      </c>
      <c r="K240" s="12">
        <v>4184481</v>
      </c>
      <c r="L240" s="5">
        <v>1269331</v>
      </c>
      <c r="M240" s="3">
        <v>1184015</v>
      </c>
      <c r="N240" s="15">
        <v>5537686</v>
      </c>
      <c r="O240" s="5">
        <v>81860</v>
      </c>
      <c r="P240" s="15">
        <v>233892</v>
      </c>
      <c r="Q240" s="16">
        <f t="shared" si="17"/>
        <v>68.81007729412448</v>
      </c>
      <c r="R240" s="17">
        <f t="shared" si="18"/>
        <v>1411.2937479325174</v>
      </c>
      <c r="S240" s="19">
        <f t="shared" si="19"/>
        <v>0.17093279443679538</v>
      </c>
    </row>
    <row r="241" spans="1:19" ht="12.75">
      <c r="A241" s="3" t="s">
        <v>294</v>
      </c>
      <c r="B241" s="18" t="str">
        <f t="shared" si="15"/>
        <v>SUND</v>
      </c>
      <c r="C241" s="3">
        <v>3710</v>
      </c>
      <c r="D241" s="3">
        <v>87869000</v>
      </c>
      <c r="E241" s="3">
        <v>23684</v>
      </c>
      <c r="F241" s="3">
        <v>376646700</v>
      </c>
      <c r="G241" s="3">
        <v>101522</v>
      </c>
      <c r="H241" s="7">
        <f t="shared" si="16"/>
        <v>0.6379510747406429</v>
      </c>
      <c r="I241" s="5">
        <v>167</v>
      </c>
      <c r="J241" s="3">
        <v>1426674.38028</v>
      </c>
      <c r="K241" s="12">
        <v>822488</v>
      </c>
      <c r="L241" s="5">
        <v>554117</v>
      </c>
      <c r="M241" s="3">
        <v>427516</v>
      </c>
      <c r="N241" s="15">
        <v>1551889</v>
      </c>
      <c r="O241" s="5">
        <v>16090</v>
      </c>
      <c r="P241" s="15">
        <v>297266</v>
      </c>
      <c r="Q241" s="16">
        <f t="shared" si="17"/>
        <v>115.233423180593</v>
      </c>
      <c r="R241" s="17">
        <f t="shared" si="18"/>
        <v>5021.425149700599</v>
      </c>
      <c r="S241" s="19">
        <f t="shared" si="19"/>
        <v>0.5765071633504613</v>
      </c>
    </row>
    <row r="242" spans="1:19" ht="12.75">
      <c r="A242" s="3" t="s">
        <v>295</v>
      </c>
      <c r="B242" s="18" t="str">
        <f t="shared" si="15"/>
        <v>SUTN</v>
      </c>
      <c r="C242" s="3">
        <v>9028</v>
      </c>
      <c r="D242" s="3">
        <v>368460000</v>
      </c>
      <c r="E242" s="3">
        <v>40813</v>
      </c>
      <c r="F242" s="3">
        <v>1461292600</v>
      </c>
      <c r="G242" s="3">
        <v>161862</v>
      </c>
      <c r="H242" s="7">
        <f t="shared" si="16"/>
        <v>1.0595997523369538</v>
      </c>
      <c r="I242" s="5">
        <v>1598</v>
      </c>
      <c r="J242" s="3">
        <v>13180445.080379996</v>
      </c>
      <c r="K242" s="12">
        <v>5075229</v>
      </c>
      <c r="L242" s="5">
        <v>833783</v>
      </c>
      <c r="M242" s="3">
        <v>660269</v>
      </c>
      <c r="N242" s="15">
        <v>6190628</v>
      </c>
      <c r="O242" s="5">
        <v>99286</v>
      </c>
      <c r="P242" s="15">
        <v>154972</v>
      </c>
      <c r="Q242" s="16">
        <f t="shared" si="17"/>
        <v>73.13568896765618</v>
      </c>
      <c r="R242" s="17">
        <f t="shared" si="18"/>
        <v>3238.119524405507</v>
      </c>
      <c r="S242" s="19">
        <f t="shared" si="19"/>
        <v>0.3850574824331865</v>
      </c>
    </row>
    <row r="243" spans="1:19" ht="12.75">
      <c r="A243" s="3" t="s">
        <v>296</v>
      </c>
      <c r="B243" s="18" t="str">
        <f t="shared" si="15"/>
        <v>SWAT</v>
      </c>
      <c r="C243" s="3">
        <v>13944</v>
      </c>
      <c r="D243" s="3">
        <v>755410000</v>
      </c>
      <c r="E243" s="3">
        <v>54175</v>
      </c>
      <c r="F243" s="3">
        <v>2766258800</v>
      </c>
      <c r="G243" s="3">
        <v>198383</v>
      </c>
      <c r="H243" s="7">
        <f t="shared" si="16"/>
        <v>1.356480902771323</v>
      </c>
      <c r="I243" s="5">
        <v>2164</v>
      </c>
      <c r="J243" s="3">
        <v>18190629.378119998</v>
      </c>
      <c r="K243" s="12">
        <v>2550769</v>
      </c>
      <c r="L243" s="5">
        <v>1174466</v>
      </c>
      <c r="M243" s="3">
        <v>1094842</v>
      </c>
      <c r="N243" s="15">
        <v>3828844</v>
      </c>
      <c r="O243" s="5">
        <v>49900</v>
      </c>
      <c r="P243" s="15">
        <v>816943</v>
      </c>
      <c r="Q243" s="16">
        <f t="shared" si="17"/>
        <v>78.51706827309236</v>
      </c>
      <c r="R243" s="17">
        <f t="shared" si="18"/>
        <v>1201.7878927911274</v>
      </c>
      <c r="S243" s="19">
        <f t="shared" si="19"/>
        <v>0.14022434006973442</v>
      </c>
    </row>
    <row r="244" spans="1:19" ht="12.75">
      <c r="A244" s="3" t="s">
        <v>297</v>
      </c>
      <c r="B244" s="18" t="str">
        <f t="shared" si="15"/>
        <v>SWAA</v>
      </c>
      <c r="C244" s="3">
        <v>16155</v>
      </c>
      <c r="D244" s="3">
        <v>499913000</v>
      </c>
      <c r="E244" s="3">
        <v>30945</v>
      </c>
      <c r="F244" s="3">
        <v>2384787300</v>
      </c>
      <c r="G244" s="3">
        <v>147619</v>
      </c>
      <c r="H244" s="7">
        <f t="shared" si="16"/>
        <v>0.8790065121324393</v>
      </c>
      <c r="I244" s="5">
        <v>2012</v>
      </c>
      <c r="J244" s="3">
        <v>17156168.303639997</v>
      </c>
      <c r="K244" s="12">
        <v>4690809</v>
      </c>
      <c r="L244" s="5">
        <v>1895708</v>
      </c>
      <c r="M244" s="3">
        <v>1588632</v>
      </c>
      <c r="N244" s="15">
        <v>6615219</v>
      </c>
      <c r="O244" s="5">
        <v>91765</v>
      </c>
      <c r="P244" s="15">
        <v>398241</v>
      </c>
      <c r="Q244" s="16">
        <f t="shared" si="17"/>
        <v>98.33686165273909</v>
      </c>
      <c r="R244" s="17">
        <f t="shared" si="18"/>
        <v>2377.024850894632</v>
      </c>
      <c r="S244" s="19">
        <f t="shared" si="19"/>
        <v>0.27341822002321803</v>
      </c>
    </row>
    <row r="245" spans="1:19" ht="12.75">
      <c r="A245" s="3" t="s">
        <v>298</v>
      </c>
      <c r="B245" s="18" t="str">
        <f t="shared" si="15"/>
        <v>TAUN</v>
      </c>
      <c r="C245" s="3">
        <v>55702</v>
      </c>
      <c r="D245" s="3">
        <v>1179599000</v>
      </c>
      <c r="E245" s="3">
        <v>21177</v>
      </c>
      <c r="F245" s="3">
        <v>6619361800</v>
      </c>
      <c r="G245" s="3">
        <v>118835</v>
      </c>
      <c r="H245" s="7">
        <f t="shared" si="16"/>
        <v>0.6556422038772385</v>
      </c>
      <c r="I245" s="5">
        <v>7851</v>
      </c>
      <c r="J245" s="3">
        <v>72854522.33435999</v>
      </c>
      <c r="K245" s="12">
        <v>43844262</v>
      </c>
      <c r="L245" s="5">
        <v>8217599</v>
      </c>
      <c r="M245" s="3">
        <v>7114121</v>
      </c>
      <c r="N245" s="15">
        <v>52527471</v>
      </c>
      <c r="O245" s="5">
        <v>857716</v>
      </c>
      <c r="P245" s="15">
        <v>1328343</v>
      </c>
      <c r="Q245" s="16">
        <f t="shared" si="17"/>
        <v>127.71751463143154</v>
      </c>
      <c r="R245" s="17">
        <f t="shared" si="18"/>
        <v>5693.794166348236</v>
      </c>
      <c r="S245" s="19">
        <f t="shared" si="19"/>
        <v>0.6018056339561225</v>
      </c>
    </row>
    <row r="246" spans="1:19" ht="12.75">
      <c r="A246" s="3" t="s">
        <v>300</v>
      </c>
      <c r="B246" s="18" t="str">
        <f t="shared" si="15"/>
        <v>TEWY</v>
      </c>
      <c r="C246" s="3">
        <v>29543</v>
      </c>
      <c r="D246" s="3">
        <v>930779000</v>
      </c>
      <c r="E246" s="3">
        <v>31506</v>
      </c>
      <c r="F246" s="3">
        <v>4512973700</v>
      </c>
      <c r="G246" s="3">
        <v>152759</v>
      </c>
      <c r="H246" s="7">
        <f t="shared" si="16"/>
        <v>0.9024249023657531</v>
      </c>
      <c r="I246" s="5">
        <v>4099</v>
      </c>
      <c r="J246" s="3">
        <v>34573601.27935721</v>
      </c>
      <c r="K246" s="12">
        <v>12251726</v>
      </c>
      <c r="L246" s="5">
        <v>2759605</v>
      </c>
      <c r="M246" s="3">
        <v>2354150</v>
      </c>
      <c r="N246" s="15">
        <v>15397209</v>
      </c>
      <c r="O246" s="5">
        <v>239678</v>
      </c>
      <c r="P246" s="15">
        <v>1155290</v>
      </c>
      <c r="Q246" s="16">
        <f t="shared" si="17"/>
        <v>79.68554310665809</v>
      </c>
      <c r="R246" s="17">
        <f t="shared" si="18"/>
        <v>3047.427177360332</v>
      </c>
      <c r="S246" s="19">
        <f t="shared" si="19"/>
        <v>0.3543664977508465</v>
      </c>
    </row>
    <row r="247" spans="1:19" ht="12.75">
      <c r="A247" s="3" t="s">
        <v>301</v>
      </c>
      <c r="B247" s="18" t="str">
        <f t="shared" si="15"/>
        <v>TISY</v>
      </c>
      <c r="C247" s="3">
        <v>3811</v>
      </c>
      <c r="D247" s="3">
        <v>231016000</v>
      </c>
      <c r="E247" s="3">
        <v>60618</v>
      </c>
      <c r="F247" s="3">
        <v>3128701200</v>
      </c>
      <c r="G247" s="3">
        <v>820966</v>
      </c>
      <c r="H247" s="7">
        <f t="shared" si="16"/>
        <v>3.337010451503474</v>
      </c>
      <c r="I247" s="5">
        <v>331</v>
      </c>
      <c r="J247" s="3">
        <v>2875847.00508</v>
      </c>
      <c r="K247" s="12">
        <v>378562</v>
      </c>
      <c r="L247" s="5">
        <v>128935</v>
      </c>
      <c r="M247" s="3">
        <v>82939</v>
      </c>
      <c r="N247" s="15">
        <v>838604</v>
      </c>
      <c r="O247" s="5">
        <v>7406</v>
      </c>
      <c r="P247" s="15">
        <v>1263443</v>
      </c>
      <c r="Q247" s="16">
        <f t="shared" si="17"/>
        <v>21.763054316452376</v>
      </c>
      <c r="R247" s="17">
        <f t="shared" si="18"/>
        <v>1166.0664652567975</v>
      </c>
      <c r="S247" s="19">
        <f t="shared" si="19"/>
        <v>0.13163495809453507</v>
      </c>
    </row>
    <row r="248" spans="1:19" ht="12.75">
      <c r="A248" s="3" t="s">
        <v>303</v>
      </c>
      <c r="B248" s="18" t="str">
        <f t="shared" si="15"/>
        <v>TOPD</v>
      </c>
      <c r="C248" s="3">
        <v>6051</v>
      </c>
      <c r="D248" s="3">
        <v>431192000</v>
      </c>
      <c r="E248" s="3">
        <v>71260</v>
      </c>
      <c r="F248" s="3">
        <v>1373883400</v>
      </c>
      <c r="G248" s="3">
        <v>227051</v>
      </c>
      <c r="H248" s="7">
        <f t="shared" si="16"/>
        <v>1.6813254866475857</v>
      </c>
      <c r="I248" s="5">
        <v>603</v>
      </c>
      <c r="J248" s="3">
        <v>4814774.8945071595</v>
      </c>
      <c r="K248" s="12">
        <v>1020461</v>
      </c>
      <c r="L248" s="5">
        <v>678258</v>
      </c>
      <c r="M248" s="3">
        <v>518803</v>
      </c>
      <c r="N248" s="15">
        <v>1701576</v>
      </c>
      <c r="O248" s="5">
        <v>19963</v>
      </c>
      <c r="P248" s="15">
        <v>196937</v>
      </c>
      <c r="Q248" s="16">
        <f t="shared" si="17"/>
        <v>85.7383903487027</v>
      </c>
      <c r="R248" s="17">
        <f t="shared" si="18"/>
        <v>1725.4129353233832</v>
      </c>
      <c r="S248" s="19">
        <f t="shared" si="19"/>
        <v>0.21194365725470835</v>
      </c>
    </row>
    <row r="249" spans="1:19" ht="12.75">
      <c r="A249" s="3" t="s">
        <v>305</v>
      </c>
      <c r="B249" s="18" t="str">
        <f t="shared" si="15"/>
        <v>TRUO</v>
      </c>
      <c r="C249" s="3">
        <v>2125</v>
      </c>
      <c r="D249" s="3">
        <v>64883000</v>
      </c>
      <c r="E249" s="3">
        <v>30533</v>
      </c>
      <c r="F249" s="3">
        <v>2465454600</v>
      </c>
      <c r="G249" s="3">
        <v>1160214</v>
      </c>
      <c r="H249" s="7">
        <f t="shared" si="16"/>
        <v>3.9486473562873723</v>
      </c>
      <c r="I249" s="5">
        <v>187</v>
      </c>
      <c r="J249" s="3">
        <v>1611078.6274799998</v>
      </c>
      <c r="K249" s="12">
        <v>244155</v>
      </c>
      <c r="L249" s="5">
        <v>36692</v>
      </c>
      <c r="M249" s="3">
        <v>25446</v>
      </c>
      <c r="N249" s="15">
        <v>581187</v>
      </c>
      <c r="O249" s="5">
        <v>4776</v>
      </c>
      <c r="P249" s="15">
        <v>527943</v>
      </c>
      <c r="Q249" s="16">
        <f t="shared" si="17"/>
        <v>11.974588235294117</v>
      </c>
      <c r="R249" s="17">
        <f t="shared" si="18"/>
        <v>1331.1818181818182</v>
      </c>
      <c r="S249" s="19">
        <f t="shared" si="19"/>
        <v>0.1515475382985496</v>
      </c>
    </row>
    <row r="250" spans="1:19" ht="12.75">
      <c r="A250" s="3" t="s">
        <v>306</v>
      </c>
      <c r="B250" s="18" t="str">
        <f t="shared" si="15"/>
        <v>TYNH</v>
      </c>
      <c r="C250" s="3">
        <v>12019</v>
      </c>
      <c r="D250" s="3">
        <v>395786000</v>
      </c>
      <c r="E250" s="3">
        <v>32930</v>
      </c>
      <c r="F250" s="3">
        <v>1664468000</v>
      </c>
      <c r="G250" s="3">
        <v>138486</v>
      </c>
      <c r="H250" s="7">
        <f t="shared" si="16"/>
        <v>0.8788942335634442</v>
      </c>
      <c r="I250" s="5">
        <v>1952</v>
      </c>
      <c r="J250" s="3">
        <v>16042053.01182</v>
      </c>
      <c r="K250" s="12">
        <v>6923083</v>
      </c>
      <c r="L250" s="5">
        <v>1070272</v>
      </c>
      <c r="M250" s="3">
        <v>817416</v>
      </c>
      <c r="N250" s="15">
        <v>8481254</v>
      </c>
      <c r="O250" s="5">
        <v>135435</v>
      </c>
      <c r="P250" s="15">
        <v>694040</v>
      </c>
      <c r="Q250" s="16">
        <f t="shared" si="17"/>
        <v>68.01031699808637</v>
      </c>
      <c r="R250" s="17">
        <f t="shared" si="18"/>
        <v>3616.0440573770493</v>
      </c>
      <c r="S250" s="19">
        <f t="shared" si="19"/>
        <v>0.43155841679983103</v>
      </c>
    </row>
    <row r="251" spans="1:19" ht="12.75">
      <c r="A251" s="3" t="s">
        <v>307</v>
      </c>
      <c r="B251" s="18" t="str">
        <f t="shared" si="15"/>
        <v>TYRM</v>
      </c>
      <c r="C251" s="3">
        <v>339</v>
      </c>
      <c r="D251" s="3">
        <v>10454000</v>
      </c>
      <c r="E251" s="3">
        <v>30838</v>
      </c>
      <c r="F251" s="3">
        <v>191099600</v>
      </c>
      <c r="G251" s="3">
        <v>563716</v>
      </c>
      <c r="H251" s="7">
        <f t="shared" si="16"/>
        <v>2.141254801763007</v>
      </c>
      <c r="I251" s="5">
        <v>32</v>
      </c>
      <c r="J251" s="3">
        <v>250239.19739999998</v>
      </c>
      <c r="K251" s="12">
        <v>35721</v>
      </c>
      <c r="L251" s="5">
        <v>25799</v>
      </c>
      <c r="M251" s="3">
        <v>10739</v>
      </c>
      <c r="N251" s="15">
        <v>61520</v>
      </c>
      <c r="O251" s="5">
        <v>0</v>
      </c>
      <c r="P251" s="15">
        <v>26460</v>
      </c>
      <c r="Q251" s="16">
        <f t="shared" si="17"/>
        <v>31.678466076696164</v>
      </c>
      <c r="R251" s="17">
        <f t="shared" si="18"/>
        <v>1116.28125</v>
      </c>
      <c r="S251" s="19">
        <f t="shared" si="19"/>
        <v>0.1427474207523973</v>
      </c>
    </row>
    <row r="252" spans="1:19" ht="12.75">
      <c r="A252" s="3" t="s">
        <v>308</v>
      </c>
      <c r="B252" s="18" t="str">
        <f t="shared" si="15"/>
        <v>UPTN</v>
      </c>
      <c r="C252" s="3">
        <v>6584</v>
      </c>
      <c r="D252" s="3">
        <v>310178000</v>
      </c>
      <c r="E252" s="3">
        <v>47111</v>
      </c>
      <c r="F252" s="3">
        <v>1194158900</v>
      </c>
      <c r="G252" s="3">
        <v>181373</v>
      </c>
      <c r="H252" s="7">
        <f t="shared" si="16"/>
        <v>1.206507938789749</v>
      </c>
      <c r="I252" s="5">
        <v>4</v>
      </c>
      <c r="J252" s="3">
        <v>49251.668457600004</v>
      </c>
      <c r="K252" s="12">
        <v>25708</v>
      </c>
      <c r="L252" s="5">
        <v>583380</v>
      </c>
      <c r="M252" s="3">
        <v>450325</v>
      </c>
      <c r="N252" s="15">
        <v>609088</v>
      </c>
      <c r="O252" s="5">
        <v>0</v>
      </c>
      <c r="P252" s="15">
        <v>47622</v>
      </c>
      <c r="Q252" s="16">
        <f t="shared" si="17"/>
        <v>68.39687120291616</v>
      </c>
      <c r="R252" s="17">
        <f t="shared" si="18"/>
        <v>6427</v>
      </c>
      <c r="S252" s="19">
        <f t="shared" si="19"/>
        <v>0.5219721647020267</v>
      </c>
    </row>
    <row r="253" spans="1:19" ht="12.75">
      <c r="A253" s="3" t="s">
        <v>309</v>
      </c>
      <c r="B253" s="18" t="str">
        <f t="shared" si="15"/>
        <v>UXBE</v>
      </c>
      <c r="C253" s="3">
        <v>12672</v>
      </c>
      <c r="D253" s="3">
        <v>413301000</v>
      </c>
      <c r="E253" s="3">
        <v>32615</v>
      </c>
      <c r="F253" s="3">
        <v>1809846900</v>
      </c>
      <c r="G253" s="3">
        <v>142823</v>
      </c>
      <c r="H253" s="7">
        <f t="shared" si="16"/>
        <v>0.88768229606182</v>
      </c>
      <c r="I253" s="5">
        <v>2006</v>
      </c>
      <c r="J253" s="3">
        <v>17147339.203259997</v>
      </c>
      <c r="K253" s="12">
        <v>8901203</v>
      </c>
      <c r="L253" s="5">
        <v>1342487</v>
      </c>
      <c r="M253" s="3">
        <v>1163833</v>
      </c>
      <c r="N253" s="15">
        <v>10650644</v>
      </c>
      <c r="O253" s="5">
        <v>174132</v>
      </c>
      <c r="P253" s="15">
        <v>1298247</v>
      </c>
      <c r="Q253" s="16">
        <f t="shared" si="17"/>
        <v>91.84288194444444</v>
      </c>
      <c r="R253" s="17">
        <f t="shared" si="18"/>
        <v>4524.095214356929</v>
      </c>
      <c r="S253" s="19">
        <f t="shared" si="19"/>
        <v>0.5191011208495678</v>
      </c>
    </row>
    <row r="254" spans="1:19" ht="12.75">
      <c r="A254" s="3" t="s">
        <v>310</v>
      </c>
      <c r="B254" s="18" t="str">
        <f t="shared" si="15"/>
        <v>WAKD</v>
      </c>
      <c r="C254" s="3">
        <v>24717</v>
      </c>
      <c r="D254" s="3">
        <v>937462000</v>
      </c>
      <c r="E254" s="3">
        <v>37928</v>
      </c>
      <c r="F254" s="3">
        <v>4205983700</v>
      </c>
      <c r="G254" s="3">
        <v>170166</v>
      </c>
      <c r="H254" s="7">
        <f t="shared" si="16"/>
        <v>1.0446687237853607</v>
      </c>
      <c r="I254" s="5">
        <v>3350</v>
      </c>
      <c r="J254" s="3">
        <v>29492136.8430276</v>
      </c>
      <c r="K254" s="12">
        <v>4769282</v>
      </c>
      <c r="L254" s="5">
        <v>3101139</v>
      </c>
      <c r="M254" s="3">
        <v>2849501</v>
      </c>
      <c r="N254" s="15">
        <v>8002722</v>
      </c>
      <c r="O254" s="5">
        <v>93300</v>
      </c>
      <c r="P254" s="15">
        <v>1249838</v>
      </c>
      <c r="Q254" s="16">
        <f t="shared" si="17"/>
        <v>115.28506695796415</v>
      </c>
      <c r="R254" s="17">
        <f t="shared" si="18"/>
        <v>1451.5170149253731</v>
      </c>
      <c r="S254" s="19">
        <f t="shared" si="19"/>
        <v>0.16171368067985661</v>
      </c>
    </row>
    <row r="255" spans="1:19" ht="12.75">
      <c r="A255" s="3" t="s">
        <v>311</v>
      </c>
      <c r="B255" s="18" t="str">
        <f t="shared" si="15"/>
        <v>WALS</v>
      </c>
      <c r="C255" s="3">
        <v>1881</v>
      </c>
      <c r="D255" s="3">
        <v>39260000</v>
      </c>
      <c r="E255" s="3">
        <v>20872</v>
      </c>
      <c r="F255" s="3">
        <v>183142800</v>
      </c>
      <c r="G255" s="3">
        <v>97365</v>
      </c>
      <c r="H255" s="7">
        <f t="shared" si="16"/>
        <v>0.5861904263311573</v>
      </c>
      <c r="I255" s="5">
        <v>150</v>
      </c>
      <c r="J255" s="3">
        <v>1290629.74896</v>
      </c>
      <c r="K255" s="12">
        <v>690675</v>
      </c>
      <c r="L255" s="5">
        <v>247496</v>
      </c>
      <c r="M255" s="3">
        <v>199783</v>
      </c>
      <c r="N255" s="15">
        <v>961687</v>
      </c>
      <c r="O255" s="5">
        <v>13512</v>
      </c>
      <c r="P255" s="15">
        <v>58045</v>
      </c>
      <c r="Q255" s="16">
        <f t="shared" si="17"/>
        <v>106.21105794790006</v>
      </c>
      <c r="R255" s="17">
        <f t="shared" si="18"/>
        <v>4694.58</v>
      </c>
      <c r="S255" s="19">
        <f t="shared" si="19"/>
        <v>0.5351457306454865</v>
      </c>
    </row>
    <row r="256" spans="1:19" ht="12.75">
      <c r="A256" s="3" t="s">
        <v>312</v>
      </c>
      <c r="B256" s="18" t="str">
        <f t="shared" si="15"/>
        <v>WALE</v>
      </c>
      <c r="C256" s="3">
        <v>23133</v>
      </c>
      <c r="D256" s="3">
        <v>1031415000</v>
      </c>
      <c r="E256" s="3">
        <v>44586</v>
      </c>
      <c r="F256" s="3">
        <v>4355368100</v>
      </c>
      <c r="G256" s="3">
        <v>188275</v>
      </c>
      <c r="H256" s="7">
        <f t="shared" si="16"/>
        <v>1.1923290780394027</v>
      </c>
      <c r="I256" s="5">
        <v>3820</v>
      </c>
      <c r="J256" s="3">
        <v>32863427.94497339</v>
      </c>
      <c r="K256" s="12">
        <v>7068906</v>
      </c>
      <c r="L256" s="5">
        <v>2421291</v>
      </c>
      <c r="M256" s="3">
        <v>2155690</v>
      </c>
      <c r="N256" s="15">
        <v>9580203</v>
      </c>
      <c r="O256" s="5">
        <v>138288</v>
      </c>
      <c r="P256" s="15">
        <v>1088813</v>
      </c>
      <c r="Q256" s="16">
        <f t="shared" si="17"/>
        <v>93.18678943500626</v>
      </c>
      <c r="R256" s="17">
        <f t="shared" si="18"/>
        <v>1886.7</v>
      </c>
      <c r="S256" s="19">
        <f t="shared" si="19"/>
        <v>0.21509947202818266</v>
      </c>
    </row>
    <row r="257" spans="1:19" ht="12.75">
      <c r="A257" s="3" t="s">
        <v>313</v>
      </c>
      <c r="B257" s="18" t="str">
        <f t="shared" si="15"/>
        <v>WALM</v>
      </c>
      <c r="C257" s="3">
        <v>60236</v>
      </c>
      <c r="D257" s="3">
        <v>1760786000</v>
      </c>
      <c r="E257" s="3">
        <v>29231</v>
      </c>
      <c r="F257" s="3">
        <v>9934066400</v>
      </c>
      <c r="G257" s="3">
        <v>164919</v>
      </c>
      <c r="H257" s="7">
        <f t="shared" si="16"/>
        <v>0.9076945448174354</v>
      </c>
      <c r="I257" s="5">
        <v>4831</v>
      </c>
      <c r="J257" s="3">
        <v>47912898.07837326</v>
      </c>
      <c r="K257" s="12">
        <v>7030422</v>
      </c>
      <c r="L257" s="5">
        <v>8647798</v>
      </c>
      <c r="M257" s="3">
        <v>8122362</v>
      </c>
      <c r="N257" s="15">
        <v>15781242</v>
      </c>
      <c r="O257" s="5">
        <v>137535</v>
      </c>
      <c r="P257" s="15">
        <v>1547786</v>
      </c>
      <c r="Q257" s="16">
        <f t="shared" si="17"/>
        <v>134.84232020718508</v>
      </c>
      <c r="R257" s="17">
        <f t="shared" si="18"/>
        <v>1483.7418753881184</v>
      </c>
      <c r="S257" s="19">
        <f t="shared" si="19"/>
        <v>0.14673339083976983</v>
      </c>
    </row>
    <row r="258" spans="1:19" ht="12.75">
      <c r="A258" s="3" t="s">
        <v>314</v>
      </c>
      <c r="B258" s="18" t="str">
        <f aca="true" t="shared" si="20" ref="B258:B321">CONCATENATE(LEFT(A258,3),RIGHT(A258,1))</f>
        <v>WARE</v>
      </c>
      <c r="C258" s="3">
        <v>9824</v>
      </c>
      <c r="D258" s="3">
        <v>214170000</v>
      </c>
      <c r="E258" s="3">
        <v>21801</v>
      </c>
      <c r="F258" s="3">
        <v>903301300</v>
      </c>
      <c r="G258" s="3">
        <v>91948</v>
      </c>
      <c r="H258" s="7">
        <f aca="true" t="shared" si="21" ref="H258:H321">+(E258/E$292+G258/G$292)/2</f>
        <v>0.5826674686885538</v>
      </c>
      <c r="I258" s="5">
        <v>1415</v>
      </c>
      <c r="J258" s="3">
        <v>13334594.007599998</v>
      </c>
      <c r="K258" s="12">
        <v>8060271</v>
      </c>
      <c r="L258" s="5">
        <v>1632660</v>
      </c>
      <c r="M258" s="3">
        <v>1460280</v>
      </c>
      <c r="N258" s="15">
        <v>9950883</v>
      </c>
      <c r="O258" s="5">
        <v>157681</v>
      </c>
      <c r="P258" s="15">
        <v>1444653</v>
      </c>
      <c r="Q258" s="16">
        <f aca="true" t="shared" si="22" ref="Q258:Q291">+M258/C258</f>
        <v>148.6441368078176</v>
      </c>
      <c r="R258" s="17">
        <f aca="true" t="shared" si="23" ref="R258:R291">IF(K258=0,0,(O258+K258)/I258)</f>
        <v>5807.739929328622</v>
      </c>
      <c r="S258" s="19">
        <f t="shared" si="19"/>
        <v>0.6044631726624808</v>
      </c>
    </row>
    <row r="259" spans="1:19" ht="12.75">
      <c r="A259" s="3" t="s">
        <v>315</v>
      </c>
      <c r="B259" s="18" t="str">
        <f t="shared" si="20"/>
        <v>WARM</v>
      </c>
      <c r="C259" s="3">
        <v>21221</v>
      </c>
      <c r="D259" s="3">
        <v>485315000</v>
      </c>
      <c r="E259" s="3">
        <v>22870</v>
      </c>
      <c r="F259" s="3">
        <v>4216499700</v>
      </c>
      <c r="G259" s="3">
        <v>198695</v>
      </c>
      <c r="H259" s="7">
        <f t="shared" si="21"/>
        <v>0.9217487017717412</v>
      </c>
      <c r="I259" s="5">
        <v>3053</v>
      </c>
      <c r="J259" s="3">
        <v>29157976.018979996</v>
      </c>
      <c r="K259" s="12">
        <v>12159874</v>
      </c>
      <c r="L259" s="5">
        <v>2096311</v>
      </c>
      <c r="M259" s="3">
        <v>1673496</v>
      </c>
      <c r="N259" s="15">
        <v>14497344</v>
      </c>
      <c r="O259" s="5">
        <v>237881</v>
      </c>
      <c r="P259" s="15">
        <v>2151402</v>
      </c>
      <c r="Q259" s="16">
        <f t="shared" si="22"/>
        <v>78.860374157674</v>
      </c>
      <c r="R259" s="17">
        <f t="shared" si="23"/>
        <v>4060.8434326891584</v>
      </c>
      <c r="S259" s="19">
        <f aca="true" t="shared" si="24" ref="S259:S291">+K259/J259</f>
        <v>0.417034227344336</v>
      </c>
    </row>
    <row r="260" spans="1:19" ht="12.75">
      <c r="A260" s="3" t="s">
        <v>318</v>
      </c>
      <c r="B260" s="18" t="str">
        <f t="shared" si="20"/>
        <v>WASN</v>
      </c>
      <c r="C260" s="3">
        <v>542</v>
      </c>
      <c r="D260" s="3">
        <v>12881000</v>
      </c>
      <c r="E260" s="3">
        <v>23766</v>
      </c>
      <c r="F260" s="3">
        <v>65775600</v>
      </c>
      <c r="G260" s="3">
        <v>121357</v>
      </c>
      <c r="H260" s="7">
        <f t="shared" si="21"/>
        <v>0.6993336088020168</v>
      </c>
      <c r="I260" s="5">
        <v>2</v>
      </c>
      <c r="J260" s="3">
        <v>24071.63136</v>
      </c>
      <c r="K260" s="12">
        <v>11237</v>
      </c>
      <c r="L260" s="5">
        <v>160380</v>
      </c>
      <c r="M260" s="3">
        <v>79890</v>
      </c>
      <c r="N260" s="15">
        <v>171617</v>
      </c>
      <c r="O260" s="5">
        <v>0</v>
      </c>
      <c r="P260" s="15">
        <v>288</v>
      </c>
      <c r="Q260" s="16">
        <f t="shared" si="22"/>
        <v>147.39852398523985</v>
      </c>
      <c r="R260" s="17">
        <f t="shared" si="23"/>
        <v>5618.5</v>
      </c>
      <c r="S260" s="19">
        <f t="shared" si="24"/>
        <v>0.46681505843731896</v>
      </c>
    </row>
    <row r="261" spans="1:19" ht="12.75">
      <c r="A261" s="3" t="s">
        <v>319</v>
      </c>
      <c r="B261" s="18" t="str">
        <f t="shared" si="20"/>
        <v>WATN</v>
      </c>
      <c r="C261" s="3">
        <v>32365</v>
      </c>
      <c r="D261" s="3">
        <v>1127976000</v>
      </c>
      <c r="E261" s="3">
        <v>34852</v>
      </c>
      <c r="F261" s="3">
        <v>5942687700</v>
      </c>
      <c r="G261" s="3">
        <v>183615</v>
      </c>
      <c r="H261" s="7">
        <f t="shared" si="21"/>
        <v>1.0427054925471508</v>
      </c>
      <c r="I261" s="5">
        <v>2586</v>
      </c>
      <c r="J261" s="3">
        <v>24666914.422698718</v>
      </c>
      <c r="K261" s="12">
        <v>3216974</v>
      </c>
      <c r="L261" s="5">
        <v>5895123</v>
      </c>
      <c r="M261" s="3">
        <v>5641884</v>
      </c>
      <c r="N261" s="15">
        <v>9148849</v>
      </c>
      <c r="O261" s="5">
        <v>62933</v>
      </c>
      <c r="P261" s="15">
        <v>2161479</v>
      </c>
      <c r="Q261" s="16">
        <f t="shared" si="22"/>
        <v>174.3205314382821</v>
      </c>
      <c r="R261" s="17">
        <f t="shared" si="23"/>
        <v>1268.332173240526</v>
      </c>
      <c r="S261" s="19">
        <f t="shared" si="24"/>
        <v>0.13041655493966897</v>
      </c>
    </row>
    <row r="262" spans="1:19" ht="12.75">
      <c r="A262" s="3" t="s">
        <v>320</v>
      </c>
      <c r="B262" s="18" t="str">
        <f t="shared" si="20"/>
        <v>WAYD</v>
      </c>
      <c r="C262" s="3">
        <v>12996</v>
      </c>
      <c r="D262" s="3">
        <v>1825464000</v>
      </c>
      <c r="E262" s="3">
        <v>140464</v>
      </c>
      <c r="F262" s="3">
        <v>3485259700</v>
      </c>
      <c r="G262" s="3">
        <v>268179</v>
      </c>
      <c r="H262" s="7">
        <f t="shared" si="21"/>
        <v>2.769366218534138</v>
      </c>
      <c r="I262" s="5">
        <v>2689</v>
      </c>
      <c r="J262" s="3">
        <v>22901223.710748963</v>
      </c>
      <c r="K262" s="12">
        <v>3128075</v>
      </c>
      <c r="L262" s="5">
        <v>882827</v>
      </c>
      <c r="M262" s="3">
        <v>764572</v>
      </c>
      <c r="N262" s="15">
        <v>4116225</v>
      </c>
      <c r="O262" s="5">
        <v>61194</v>
      </c>
      <c r="P262" s="15">
        <v>263086</v>
      </c>
      <c r="Q262" s="16">
        <f t="shared" si="22"/>
        <v>58.83133271775931</v>
      </c>
      <c r="R262" s="17">
        <f t="shared" si="23"/>
        <v>1186.042766827817</v>
      </c>
      <c r="S262" s="19">
        <f t="shared" si="24"/>
        <v>0.13658986259899294</v>
      </c>
    </row>
    <row r="263" spans="1:19" ht="12.75">
      <c r="A263" s="3" t="s">
        <v>321</v>
      </c>
      <c r="B263" s="18" t="str">
        <f t="shared" si="20"/>
        <v>WEBR</v>
      </c>
      <c r="C263" s="3">
        <v>16655</v>
      </c>
      <c r="D263" s="3">
        <v>385874000</v>
      </c>
      <c r="E263" s="3">
        <v>23169</v>
      </c>
      <c r="F263" s="3">
        <v>1862479100</v>
      </c>
      <c r="G263" s="3">
        <v>111827</v>
      </c>
      <c r="H263" s="7">
        <f t="shared" si="21"/>
        <v>0.6620812307953463</v>
      </c>
      <c r="I263" s="5">
        <v>1988</v>
      </c>
      <c r="J263" s="3">
        <v>19122110.4267</v>
      </c>
      <c r="K263" s="12">
        <v>9503351</v>
      </c>
      <c r="L263" s="5">
        <v>2362664</v>
      </c>
      <c r="M263" s="3">
        <v>2094234</v>
      </c>
      <c r="N263" s="15">
        <v>12073345</v>
      </c>
      <c r="O263" s="5">
        <v>185912</v>
      </c>
      <c r="P263" s="15">
        <v>647739</v>
      </c>
      <c r="Q263" s="16">
        <f t="shared" si="22"/>
        <v>125.74205944160913</v>
      </c>
      <c r="R263" s="17">
        <f t="shared" si="23"/>
        <v>4873.874748490945</v>
      </c>
      <c r="S263" s="19">
        <f t="shared" si="24"/>
        <v>0.4969823302939707</v>
      </c>
    </row>
    <row r="264" spans="1:19" ht="12.75">
      <c r="A264" s="3" t="s">
        <v>322</v>
      </c>
      <c r="B264" s="18" t="str">
        <f t="shared" si="20"/>
        <v>WELY</v>
      </c>
      <c r="C264" s="3">
        <v>27244</v>
      </c>
      <c r="D264" s="3">
        <v>4149485000</v>
      </c>
      <c r="E264" s="3">
        <v>152308</v>
      </c>
      <c r="F264" s="3">
        <v>10029555000</v>
      </c>
      <c r="G264" s="3">
        <v>368138</v>
      </c>
      <c r="H264" s="7">
        <f t="shared" si="21"/>
        <v>3.237789928447749</v>
      </c>
      <c r="I264" s="5">
        <v>4889</v>
      </c>
      <c r="J264" s="3">
        <v>42176324.22668898</v>
      </c>
      <c r="K264" s="12">
        <v>7163571</v>
      </c>
      <c r="L264" s="5">
        <v>1489094</v>
      </c>
      <c r="M264" s="3">
        <v>1095717</v>
      </c>
      <c r="N264" s="15">
        <v>8692386</v>
      </c>
      <c r="O264" s="5">
        <v>140139</v>
      </c>
      <c r="P264" s="15">
        <v>1084863</v>
      </c>
      <c r="Q264" s="16">
        <f t="shared" si="22"/>
        <v>40.218653648509765</v>
      </c>
      <c r="R264" s="17">
        <f t="shared" si="23"/>
        <v>1493.9067293925139</v>
      </c>
      <c r="S264" s="19">
        <f t="shared" si="24"/>
        <v>0.1698481584477892</v>
      </c>
    </row>
    <row r="265" spans="1:19" ht="12.75">
      <c r="A265" s="3" t="s">
        <v>323</v>
      </c>
      <c r="B265" s="18" t="str">
        <f t="shared" si="20"/>
        <v>WELT</v>
      </c>
      <c r="C265" s="3">
        <v>2724</v>
      </c>
      <c r="D265" s="3">
        <v>88910000</v>
      </c>
      <c r="E265" s="3">
        <v>32640</v>
      </c>
      <c r="F265" s="3">
        <v>2735300500</v>
      </c>
      <c r="G265" s="3">
        <v>1004148</v>
      </c>
      <c r="H265" s="7">
        <f t="shared" si="21"/>
        <v>3.5039795069747637</v>
      </c>
      <c r="I265" s="5">
        <v>146</v>
      </c>
      <c r="J265" s="3">
        <v>1206261.30756</v>
      </c>
      <c r="K265" s="12">
        <v>145542</v>
      </c>
      <c r="L265" s="5">
        <v>81510</v>
      </c>
      <c r="M265" s="3">
        <v>49439</v>
      </c>
      <c r="N265" s="15">
        <v>227649</v>
      </c>
      <c r="O265" s="5">
        <v>2847</v>
      </c>
      <c r="P265" s="15">
        <v>343874</v>
      </c>
      <c r="Q265" s="16">
        <f t="shared" si="22"/>
        <v>18.149412628487518</v>
      </c>
      <c r="R265" s="17">
        <f t="shared" si="23"/>
        <v>1016.3630136986301</v>
      </c>
      <c r="S265" s="19">
        <f t="shared" si="24"/>
        <v>0.120655449269445</v>
      </c>
    </row>
    <row r="266" spans="1:19" ht="12.75">
      <c r="A266" s="3" t="s">
        <v>326</v>
      </c>
      <c r="B266" s="18" t="str">
        <f t="shared" si="20"/>
        <v>WESN</v>
      </c>
      <c r="C266" s="3">
        <v>8277</v>
      </c>
      <c r="D266" s="3">
        <v>227152000</v>
      </c>
      <c r="E266" s="3">
        <v>27444</v>
      </c>
      <c r="F266" s="3">
        <v>991148400</v>
      </c>
      <c r="G266" s="3">
        <v>119747</v>
      </c>
      <c r="H266" s="7">
        <f t="shared" si="21"/>
        <v>0.7456315195015439</v>
      </c>
      <c r="I266" s="5">
        <v>968</v>
      </c>
      <c r="J266" s="3">
        <v>8556984.730919998</v>
      </c>
      <c r="K266" s="12">
        <v>2789574</v>
      </c>
      <c r="L266" s="5">
        <v>763999</v>
      </c>
      <c r="M266" s="3">
        <v>673921</v>
      </c>
      <c r="N266" s="15">
        <v>4081307</v>
      </c>
      <c r="O266" s="5">
        <v>54572</v>
      </c>
      <c r="P266" s="15">
        <v>354387</v>
      </c>
      <c r="Q266" s="16">
        <f t="shared" si="22"/>
        <v>81.42092545608313</v>
      </c>
      <c r="R266" s="17">
        <f t="shared" si="23"/>
        <v>2938.1673553719006</v>
      </c>
      <c r="S266" s="19">
        <f t="shared" si="24"/>
        <v>0.3259996468055028</v>
      </c>
    </row>
    <row r="267" spans="1:19" ht="12.75">
      <c r="A267" s="3" t="s">
        <v>327</v>
      </c>
      <c r="B267" s="18" t="str">
        <f t="shared" si="20"/>
        <v>WESR</v>
      </c>
      <c r="C267" s="3">
        <v>6674</v>
      </c>
      <c r="D267" s="3">
        <v>209133000</v>
      </c>
      <c r="E267" s="3">
        <v>31335</v>
      </c>
      <c r="F267" s="3">
        <v>1218372300</v>
      </c>
      <c r="G267" s="3">
        <v>182555</v>
      </c>
      <c r="H267" s="7">
        <f t="shared" si="21"/>
        <v>0.9905391442202234</v>
      </c>
      <c r="I267" s="5">
        <v>1083</v>
      </c>
      <c r="J267" s="3">
        <v>9121055.267639998</v>
      </c>
      <c r="K267" s="12">
        <v>2221676</v>
      </c>
      <c r="L267" s="5">
        <v>635783</v>
      </c>
      <c r="M267" s="3">
        <v>553110</v>
      </c>
      <c r="N267" s="15">
        <v>3803366</v>
      </c>
      <c r="O267" s="5">
        <v>43462</v>
      </c>
      <c r="P267" s="15">
        <v>775797</v>
      </c>
      <c r="Q267" s="16">
        <f t="shared" si="22"/>
        <v>82.87533712915793</v>
      </c>
      <c r="R267" s="17">
        <f t="shared" si="23"/>
        <v>2091.5401662049862</v>
      </c>
      <c r="S267" s="19">
        <f t="shared" si="24"/>
        <v>0.24357664051024233</v>
      </c>
    </row>
    <row r="268" spans="1:19" ht="12.75">
      <c r="A268" s="3" t="s">
        <v>328</v>
      </c>
      <c r="B268" s="18" t="str">
        <f t="shared" si="20"/>
        <v>WESD</v>
      </c>
      <c r="C268" s="3">
        <v>3806</v>
      </c>
      <c r="D268" s="3">
        <v>110027000</v>
      </c>
      <c r="E268" s="3">
        <v>28909</v>
      </c>
      <c r="F268" s="3">
        <v>440259900</v>
      </c>
      <c r="G268" s="3">
        <v>115675</v>
      </c>
      <c r="H268" s="7">
        <f t="shared" si="21"/>
        <v>0.7536531418737966</v>
      </c>
      <c r="I268" s="5">
        <v>19</v>
      </c>
      <c r="J268" s="3">
        <v>251778.78455999997</v>
      </c>
      <c r="K268" s="12">
        <v>201348</v>
      </c>
      <c r="L268" s="5">
        <v>478867</v>
      </c>
      <c r="M268" s="3">
        <v>411975</v>
      </c>
      <c r="N268" s="15">
        <v>680215</v>
      </c>
      <c r="O268" s="5">
        <v>0</v>
      </c>
      <c r="P268" s="15">
        <v>24930</v>
      </c>
      <c r="Q268" s="16">
        <f t="shared" si="22"/>
        <v>108.24356279558592</v>
      </c>
      <c r="R268" s="17">
        <f t="shared" si="23"/>
        <v>10597.263157894737</v>
      </c>
      <c r="S268" s="19">
        <f t="shared" si="24"/>
        <v>0.7997020096505307</v>
      </c>
    </row>
    <row r="269" spans="1:19" ht="12.75">
      <c r="A269" s="3" t="s">
        <v>330</v>
      </c>
      <c r="B269" s="18" t="str">
        <f t="shared" si="20"/>
        <v>WESD</v>
      </c>
      <c r="C269" s="3">
        <v>27459</v>
      </c>
      <c r="D269" s="3">
        <v>680348000</v>
      </c>
      <c r="E269" s="3">
        <v>24777</v>
      </c>
      <c r="F269" s="3">
        <v>2814135100</v>
      </c>
      <c r="G269" s="3">
        <v>102485</v>
      </c>
      <c r="H269" s="7">
        <f t="shared" si="21"/>
        <v>0.6560873871622708</v>
      </c>
      <c r="I269" s="5">
        <v>3935</v>
      </c>
      <c r="J269" s="3">
        <v>37738816.07699999</v>
      </c>
      <c r="K269" s="12">
        <v>18143323</v>
      </c>
      <c r="L269" s="5">
        <v>3573692</v>
      </c>
      <c r="M269" s="3">
        <v>3031424</v>
      </c>
      <c r="N269" s="15">
        <v>22694292</v>
      </c>
      <c r="O269" s="5">
        <v>354934</v>
      </c>
      <c r="P269" s="15">
        <v>2269469</v>
      </c>
      <c r="Q269" s="16">
        <f t="shared" si="22"/>
        <v>110.39819367056339</v>
      </c>
      <c r="R269" s="17">
        <f t="shared" si="23"/>
        <v>4700.954764930114</v>
      </c>
      <c r="S269" s="19">
        <f t="shared" si="24"/>
        <v>0.48076025922438753</v>
      </c>
    </row>
    <row r="270" spans="1:19" ht="12.75">
      <c r="A270" s="3" t="s">
        <v>333</v>
      </c>
      <c r="B270" s="18" t="str">
        <f t="shared" si="20"/>
        <v>WESH</v>
      </c>
      <c r="C270" s="3">
        <v>18467</v>
      </c>
      <c r="D270" s="3">
        <v>905386000</v>
      </c>
      <c r="E270" s="3">
        <v>49027</v>
      </c>
      <c r="F270" s="3">
        <v>4021045600</v>
      </c>
      <c r="G270" s="3">
        <v>217742</v>
      </c>
      <c r="H270" s="7">
        <f t="shared" si="21"/>
        <v>1.3436305037439484</v>
      </c>
      <c r="I270" s="5">
        <v>3536</v>
      </c>
      <c r="J270" s="3">
        <v>29700461.3133</v>
      </c>
      <c r="K270" s="12">
        <v>4183588</v>
      </c>
      <c r="L270" s="5">
        <v>1175115</v>
      </c>
      <c r="M270" s="3">
        <v>980165</v>
      </c>
      <c r="N270" s="15">
        <v>5546694</v>
      </c>
      <c r="O270" s="5">
        <v>81843</v>
      </c>
      <c r="P270" s="15">
        <v>405671</v>
      </c>
      <c r="Q270" s="16">
        <f t="shared" si="22"/>
        <v>53.07656901499973</v>
      </c>
      <c r="R270" s="17">
        <f t="shared" si="23"/>
        <v>1206.2870475113123</v>
      </c>
      <c r="S270" s="19">
        <f t="shared" si="24"/>
        <v>0.1408593609327735</v>
      </c>
    </row>
    <row r="271" spans="1:19" ht="12.75">
      <c r="A271" s="3" t="s">
        <v>334</v>
      </c>
      <c r="B271" s="18" t="str">
        <f t="shared" si="20"/>
        <v>WESD</v>
      </c>
      <c r="C271" s="3">
        <v>42125</v>
      </c>
      <c r="D271" s="3">
        <v>939558000</v>
      </c>
      <c r="E271" s="3">
        <v>22304</v>
      </c>
      <c r="F271" s="3">
        <v>3510877200</v>
      </c>
      <c r="G271" s="3">
        <v>83344</v>
      </c>
      <c r="H271" s="7">
        <f t="shared" si="21"/>
        <v>0.5635364503928817</v>
      </c>
      <c r="I271" s="5">
        <v>6083</v>
      </c>
      <c r="J271" s="3">
        <v>56542890.62502001</v>
      </c>
      <c r="K271" s="12">
        <v>32372885</v>
      </c>
      <c r="L271" s="5">
        <v>6158914</v>
      </c>
      <c r="M271" s="3">
        <v>5324736</v>
      </c>
      <c r="N271" s="15">
        <v>38906552</v>
      </c>
      <c r="O271" s="5">
        <v>633304</v>
      </c>
      <c r="P271" s="15">
        <v>3298053</v>
      </c>
      <c r="Q271" s="16">
        <f t="shared" si="22"/>
        <v>126.40322848664688</v>
      </c>
      <c r="R271" s="17">
        <f t="shared" si="23"/>
        <v>5425.972217655762</v>
      </c>
      <c r="S271" s="19">
        <f t="shared" si="24"/>
        <v>0.5725367883062407</v>
      </c>
    </row>
    <row r="272" spans="1:19" ht="12.75">
      <c r="A272" s="3" t="s">
        <v>335</v>
      </c>
      <c r="B272" s="18" t="str">
        <f t="shared" si="20"/>
        <v>WESD</v>
      </c>
      <c r="C272" s="3">
        <v>22066</v>
      </c>
      <c r="D272" s="3">
        <v>1133014000</v>
      </c>
      <c r="E272" s="3">
        <v>51347</v>
      </c>
      <c r="F272" s="3">
        <v>4139284800</v>
      </c>
      <c r="G272" s="3">
        <v>187587</v>
      </c>
      <c r="H272" s="7">
        <f t="shared" si="21"/>
        <v>1.28433412393299</v>
      </c>
      <c r="I272" s="5">
        <v>5086</v>
      </c>
      <c r="J272" s="3">
        <v>42723467.15727504</v>
      </c>
      <c r="K272" s="12">
        <v>15776704</v>
      </c>
      <c r="L272" s="5">
        <v>1910760</v>
      </c>
      <c r="M272" s="3">
        <v>1797543</v>
      </c>
      <c r="N272" s="15">
        <v>17907413</v>
      </c>
      <c r="O272" s="5">
        <v>308636</v>
      </c>
      <c r="P272" s="15">
        <v>455398</v>
      </c>
      <c r="Q272" s="16">
        <f t="shared" si="22"/>
        <v>81.46211365902293</v>
      </c>
      <c r="R272" s="17">
        <f t="shared" si="23"/>
        <v>3162.670074714904</v>
      </c>
      <c r="S272" s="19">
        <f t="shared" si="24"/>
        <v>0.36927489854515494</v>
      </c>
    </row>
    <row r="273" spans="1:19" ht="12.75">
      <c r="A273" s="3" t="s">
        <v>336</v>
      </c>
      <c r="B273" s="18" t="str">
        <f t="shared" si="20"/>
        <v>WESN</v>
      </c>
      <c r="C273" s="3">
        <v>1576</v>
      </c>
      <c r="D273" s="3">
        <v>45811000</v>
      </c>
      <c r="E273" s="3">
        <v>29068</v>
      </c>
      <c r="F273" s="3">
        <v>241438800</v>
      </c>
      <c r="G273" s="3">
        <v>153197</v>
      </c>
      <c r="H273" s="7">
        <f t="shared" si="21"/>
        <v>0.8698248852161967</v>
      </c>
      <c r="I273" s="5">
        <v>143</v>
      </c>
      <c r="J273" s="3">
        <v>1232065.9647</v>
      </c>
      <c r="K273" s="12">
        <v>440058</v>
      </c>
      <c r="L273" s="5">
        <v>139826</v>
      </c>
      <c r="M273" s="3">
        <v>122567</v>
      </c>
      <c r="N273" s="15">
        <v>608918</v>
      </c>
      <c r="O273" s="5">
        <v>8609</v>
      </c>
      <c r="P273" s="15">
        <v>60671</v>
      </c>
      <c r="Q273" s="16">
        <f t="shared" si="22"/>
        <v>77.77093908629442</v>
      </c>
      <c r="R273" s="17">
        <f t="shared" si="23"/>
        <v>3137.5314685314684</v>
      </c>
      <c r="S273" s="19">
        <f t="shared" si="24"/>
        <v>0.3571708111482093</v>
      </c>
    </row>
    <row r="274" spans="1:19" ht="12.75">
      <c r="A274" s="3" t="s">
        <v>338</v>
      </c>
      <c r="B274" s="18" t="str">
        <f t="shared" si="20"/>
        <v>WESN</v>
      </c>
      <c r="C274" s="3">
        <v>11711</v>
      </c>
      <c r="D274" s="3">
        <v>4423416000</v>
      </c>
      <c r="E274" s="3">
        <v>377715</v>
      </c>
      <c r="F274" s="3">
        <v>5511643200</v>
      </c>
      <c r="G274" s="3">
        <v>470638</v>
      </c>
      <c r="H274" s="7">
        <f t="shared" si="21"/>
        <v>6.686142482364906</v>
      </c>
      <c r="I274" s="5">
        <v>2359</v>
      </c>
      <c r="J274" s="3">
        <v>20090660.412545517</v>
      </c>
      <c r="K274" s="12">
        <v>2406938</v>
      </c>
      <c r="L274" s="5">
        <v>378780</v>
      </c>
      <c r="M274" s="3">
        <v>316391</v>
      </c>
      <c r="N274" s="15">
        <v>2815467</v>
      </c>
      <c r="O274" s="5">
        <v>47086</v>
      </c>
      <c r="P274" s="15">
        <v>285461</v>
      </c>
      <c r="Q274" s="16">
        <f t="shared" si="22"/>
        <v>27.016565622064725</v>
      </c>
      <c r="R274" s="17">
        <f t="shared" si="23"/>
        <v>1040.2814752013564</v>
      </c>
      <c r="S274" s="19">
        <f t="shared" si="24"/>
        <v>0.11980382678197074</v>
      </c>
    </row>
    <row r="275" spans="1:19" ht="12.75">
      <c r="A275" s="3" t="s">
        <v>339</v>
      </c>
      <c r="B275" s="18" t="str">
        <f t="shared" si="20"/>
        <v>WEST</v>
      </c>
      <c r="C275" s="3">
        <v>15417</v>
      </c>
      <c r="D275" s="3">
        <v>493361000</v>
      </c>
      <c r="E275" s="3">
        <v>32001</v>
      </c>
      <c r="F275" s="3">
        <v>3656068400</v>
      </c>
      <c r="G275" s="3">
        <v>237145</v>
      </c>
      <c r="H275" s="7">
        <f t="shared" si="21"/>
        <v>1.1656045394359118</v>
      </c>
      <c r="I275" s="5">
        <v>1816</v>
      </c>
      <c r="J275" s="3">
        <v>15747912.792959997</v>
      </c>
      <c r="K275" s="12">
        <v>4132413</v>
      </c>
      <c r="L275" s="5">
        <v>1978767</v>
      </c>
      <c r="M275" s="3">
        <v>1029055</v>
      </c>
      <c r="N275" s="15">
        <v>6195690</v>
      </c>
      <c r="O275" s="5">
        <v>80841</v>
      </c>
      <c r="P275" s="15">
        <v>508187</v>
      </c>
      <c r="Q275" s="16">
        <f t="shared" si="22"/>
        <v>66.74807031199326</v>
      </c>
      <c r="R275" s="17">
        <f t="shared" si="23"/>
        <v>2320.0737885462554</v>
      </c>
      <c r="S275" s="19">
        <f t="shared" si="24"/>
        <v>0.2624102034554934</v>
      </c>
    </row>
    <row r="276" spans="1:19" ht="12.75">
      <c r="A276" s="3" t="s">
        <v>340</v>
      </c>
      <c r="B276" s="18" t="str">
        <f t="shared" si="20"/>
        <v>WESD</v>
      </c>
      <c r="C276" s="3">
        <v>14189</v>
      </c>
      <c r="D276" s="3">
        <v>1390695000</v>
      </c>
      <c r="E276" s="3">
        <v>98012</v>
      </c>
      <c r="F276" s="3">
        <v>3906162100</v>
      </c>
      <c r="G276" s="3">
        <v>275295</v>
      </c>
      <c r="H276" s="7">
        <f t="shared" si="21"/>
        <v>2.2001629144286143</v>
      </c>
      <c r="I276" s="5">
        <v>2998</v>
      </c>
      <c r="J276" s="3">
        <v>25931255.13128508</v>
      </c>
      <c r="K276" s="12">
        <v>3756916</v>
      </c>
      <c r="L276" s="5">
        <v>802760</v>
      </c>
      <c r="M276" s="3">
        <v>617080</v>
      </c>
      <c r="N276" s="15">
        <v>4581562</v>
      </c>
      <c r="O276" s="5">
        <v>73496</v>
      </c>
      <c r="P276" s="15">
        <v>554546</v>
      </c>
      <c r="Q276" s="16">
        <f t="shared" si="22"/>
        <v>43.49002748608077</v>
      </c>
      <c r="R276" s="17">
        <f t="shared" si="23"/>
        <v>1277.6557705136759</v>
      </c>
      <c r="S276" s="19">
        <f t="shared" si="24"/>
        <v>0.14487983635884338</v>
      </c>
    </row>
    <row r="277" spans="1:19" ht="12.75">
      <c r="A277" s="3" t="s">
        <v>341</v>
      </c>
      <c r="B277" s="18" t="str">
        <f t="shared" si="20"/>
        <v>WEYH</v>
      </c>
      <c r="C277" s="3">
        <v>53261</v>
      </c>
      <c r="D277" s="3">
        <v>1535237000</v>
      </c>
      <c r="E277" s="3">
        <v>28825</v>
      </c>
      <c r="F277" s="3">
        <v>7387409800</v>
      </c>
      <c r="G277" s="3">
        <v>138702</v>
      </c>
      <c r="H277" s="7">
        <f t="shared" si="21"/>
        <v>0.8224199050578688</v>
      </c>
      <c r="I277" s="5">
        <v>6641</v>
      </c>
      <c r="J277" s="3">
        <v>62823242.56985008</v>
      </c>
      <c r="K277" s="12">
        <v>22447209</v>
      </c>
      <c r="L277" s="5">
        <v>8054781</v>
      </c>
      <c r="M277" s="3">
        <v>7375304</v>
      </c>
      <c r="N277" s="15">
        <v>30629374</v>
      </c>
      <c r="O277" s="5">
        <v>439130</v>
      </c>
      <c r="P277" s="15">
        <v>2178639</v>
      </c>
      <c r="Q277" s="16">
        <f t="shared" si="22"/>
        <v>138.4747563883517</v>
      </c>
      <c r="R277" s="17">
        <f t="shared" si="23"/>
        <v>3446.2187923505494</v>
      </c>
      <c r="S277" s="19">
        <f t="shared" si="24"/>
        <v>0.3573073926428113</v>
      </c>
    </row>
    <row r="278" spans="1:19" ht="12.75">
      <c r="A278" s="3" t="s">
        <v>342</v>
      </c>
      <c r="B278" s="18" t="str">
        <f t="shared" si="20"/>
        <v>WHAY</v>
      </c>
      <c r="C278" s="3">
        <v>1566</v>
      </c>
      <c r="D278" s="3">
        <v>32196000</v>
      </c>
      <c r="E278" s="3">
        <v>20559</v>
      </c>
      <c r="F278" s="3">
        <v>233801300</v>
      </c>
      <c r="G278" s="3">
        <v>149298</v>
      </c>
      <c r="H278" s="7">
        <f t="shared" si="21"/>
        <v>0.7395611916074355</v>
      </c>
      <c r="I278" s="5">
        <v>93</v>
      </c>
      <c r="J278" s="3">
        <v>770958.8474399999</v>
      </c>
      <c r="K278" s="12">
        <v>235454</v>
      </c>
      <c r="L278" s="5">
        <v>149599</v>
      </c>
      <c r="M278" s="3">
        <v>113512</v>
      </c>
      <c r="N278" s="15">
        <v>692867</v>
      </c>
      <c r="O278" s="5">
        <v>4606</v>
      </c>
      <c r="P278" s="15">
        <v>138900</v>
      </c>
      <c r="Q278" s="16">
        <f t="shared" si="22"/>
        <v>72.485312899106</v>
      </c>
      <c r="R278" s="17">
        <f t="shared" si="23"/>
        <v>2581.2903225806454</v>
      </c>
      <c r="S278" s="19">
        <f t="shared" si="24"/>
        <v>0.3054041091581406</v>
      </c>
    </row>
    <row r="279" spans="1:19" ht="12.75">
      <c r="A279" s="3" t="s">
        <v>343</v>
      </c>
      <c r="B279" s="18" t="str">
        <f t="shared" si="20"/>
        <v>WHIN</v>
      </c>
      <c r="C279" s="3">
        <v>14447</v>
      </c>
      <c r="D279" s="3">
        <v>365626000</v>
      </c>
      <c r="E279" s="3">
        <v>25308</v>
      </c>
      <c r="F279" s="3">
        <v>1641094400</v>
      </c>
      <c r="G279" s="3">
        <v>113594</v>
      </c>
      <c r="H279" s="7">
        <f t="shared" si="21"/>
        <v>0.6972168420505207</v>
      </c>
      <c r="I279" s="5">
        <v>12</v>
      </c>
      <c r="J279" s="3">
        <v>167528.0748</v>
      </c>
      <c r="K279" s="12">
        <v>112364</v>
      </c>
      <c r="L279" s="5">
        <v>2199037</v>
      </c>
      <c r="M279" s="3">
        <v>2048158</v>
      </c>
      <c r="N279" s="15">
        <v>2311401</v>
      </c>
      <c r="O279" s="5">
        <v>0</v>
      </c>
      <c r="P279" s="15">
        <v>167650</v>
      </c>
      <c r="Q279" s="16">
        <f t="shared" si="22"/>
        <v>141.7704713781408</v>
      </c>
      <c r="R279" s="17">
        <f t="shared" si="23"/>
        <v>9363.666666666666</v>
      </c>
      <c r="S279" s="19">
        <f t="shared" si="24"/>
        <v>0.6707174312970735</v>
      </c>
    </row>
    <row r="280" spans="1:19" ht="12.75">
      <c r="A280" s="3" t="s">
        <v>345</v>
      </c>
      <c r="B280" s="18" t="str">
        <f t="shared" si="20"/>
        <v>WILG</v>
      </c>
      <c r="C280" s="3">
        <v>2509</v>
      </c>
      <c r="D280" s="3">
        <v>55399962.75</v>
      </c>
      <c r="E280" s="3">
        <v>22080</v>
      </c>
      <c r="F280" s="3">
        <v>346442700</v>
      </c>
      <c r="G280" s="3">
        <v>138080</v>
      </c>
      <c r="H280" s="7">
        <f t="shared" si="21"/>
        <v>0.7266589052204304</v>
      </c>
      <c r="I280" s="5">
        <v>176</v>
      </c>
      <c r="J280" s="3">
        <v>1588795.8168000001</v>
      </c>
      <c r="K280" s="12">
        <v>405448</v>
      </c>
      <c r="L280" s="5">
        <v>307872</v>
      </c>
      <c r="M280" s="3">
        <v>256078</v>
      </c>
      <c r="N280" s="15">
        <v>825148</v>
      </c>
      <c r="O280" s="5">
        <v>7932</v>
      </c>
      <c r="P280" s="15">
        <v>229866</v>
      </c>
      <c r="Q280" s="16">
        <f t="shared" si="22"/>
        <v>102.06377042646473</v>
      </c>
      <c r="R280" s="17">
        <f t="shared" si="23"/>
        <v>2348.75</v>
      </c>
      <c r="S280" s="19">
        <f t="shared" si="24"/>
        <v>0.2551920112784627</v>
      </c>
    </row>
    <row r="281" spans="1:19" ht="12.75">
      <c r="A281" s="3" t="s">
        <v>346</v>
      </c>
      <c r="B281" s="18" t="str">
        <f t="shared" si="20"/>
        <v>WILN</v>
      </c>
      <c r="C281" s="3">
        <v>7968</v>
      </c>
      <c r="D281" s="3">
        <v>272718000</v>
      </c>
      <c r="E281" s="3">
        <v>34227</v>
      </c>
      <c r="F281" s="3">
        <v>1178022300</v>
      </c>
      <c r="G281" s="3">
        <v>147844</v>
      </c>
      <c r="H281" s="7">
        <f t="shared" si="21"/>
        <v>0.9253663076309353</v>
      </c>
      <c r="I281" s="5">
        <v>362</v>
      </c>
      <c r="J281" s="3">
        <v>2954221.7637</v>
      </c>
      <c r="K281" s="12">
        <v>890585</v>
      </c>
      <c r="L281" s="5">
        <v>949281</v>
      </c>
      <c r="M281" s="3">
        <v>807552</v>
      </c>
      <c r="N281" s="15">
        <v>2083167</v>
      </c>
      <c r="O281" s="5">
        <v>17422</v>
      </c>
      <c r="P281" s="15">
        <v>58537</v>
      </c>
      <c r="Q281" s="16">
        <f t="shared" si="22"/>
        <v>101.34939759036145</v>
      </c>
      <c r="R281" s="17">
        <f t="shared" si="23"/>
        <v>2508.306629834254</v>
      </c>
      <c r="S281" s="19">
        <f t="shared" si="24"/>
        <v>0.30146179645112064</v>
      </c>
    </row>
    <row r="282" spans="1:19" ht="12.75">
      <c r="A282" s="3" t="s">
        <v>347</v>
      </c>
      <c r="B282" s="18" t="str">
        <f t="shared" si="20"/>
        <v>WILN</v>
      </c>
      <c r="C282" s="3">
        <v>21649</v>
      </c>
      <c r="D282" s="3">
        <v>762058000</v>
      </c>
      <c r="E282" s="3">
        <v>35201</v>
      </c>
      <c r="F282" s="3">
        <v>3925056900</v>
      </c>
      <c r="G282" s="3">
        <v>181304</v>
      </c>
      <c r="H282" s="7">
        <f t="shared" si="21"/>
        <v>1.040543826422505</v>
      </c>
      <c r="I282" s="5">
        <v>3811</v>
      </c>
      <c r="J282" s="3">
        <v>33071492.36516316</v>
      </c>
      <c r="K282" s="12">
        <v>10131715</v>
      </c>
      <c r="L282" s="5">
        <v>2514518</v>
      </c>
      <c r="M282" s="3">
        <v>2103236</v>
      </c>
      <c r="N282" s="15">
        <v>12685677</v>
      </c>
      <c r="O282" s="5">
        <v>198205</v>
      </c>
      <c r="P282" s="15">
        <v>647666</v>
      </c>
      <c r="Q282" s="16">
        <f t="shared" si="22"/>
        <v>97.15164672733151</v>
      </c>
      <c r="R282" s="17">
        <f t="shared" si="23"/>
        <v>2710.553660456573</v>
      </c>
      <c r="S282" s="19">
        <f t="shared" si="24"/>
        <v>0.30635796196099524</v>
      </c>
    </row>
    <row r="283" spans="1:19" ht="12.75">
      <c r="A283" s="3" t="s">
        <v>348</v>
      </c>
      <c r="B283" s="18" t="str">
        <f t="shared" si="20"/>
        <v>WINN</v>
      </c>
      <c r="C283" s="3">
        <v>10164</v>
      </c>
      <c r="D283" s="3">
        <v>202776000</v>
      </c>
      <c r="E283" s="3">
        <v>19950</v>
      </c>
      <c r="F283" s="3">
        <v>864370000</v>
      </c>
      <c r="G283" s="3">
        <v>85042</v>
      </c>
      <c r="H283" s="7">
        <f t="shared" si="21"/>
        <v>0.5359322569456211</v>
      </c>
      <c r="I283" s="5">
        <v>1701</v>
      </c>
      <c r="J283" s="3">
        <v>15672163.26996</v>
      </c>
      <c r="K283" s="12">
        <v>11055922</v>
      </c>
      <c r="L283" s="5">
        <v>1736960</v>
      </c>
      <c r="M283" s="3">
        <v>1422984</v>
      </c>
      <c r="N283" s="15">
        <v>12927003</v>
      </c>
      <c r="O283" s="5">
        <v>216285</v>
      </c>
      <c r="P283" s="15">
        <v>914912</v>
      </c>
      <c r="Q283" s="16">
        <f t="shared" si="22"/>
        <v>140.00236127508856</v>
      </c>
      <c r="R283" s="17">
        <f t="shared" si="23"/>
        <v>6626.811875367431</v>
      </c>
      <c r="S283" s="19">
        <f t="shared" si="24"/>
        <v>0.7054496440317022</v>
      </c>
    </row>
    <row r="284" spans="1:19" ht="12.75">
      <c r="A284" s="3" t="s">
        <v>349</v>
      </c>
      <c r="B284" s="18" t="str">
        <f t="shared" si="20"/>
        <v>WINR</v>
      </c>
      <c r="C284" s="3">
        <v>21090</v>
      </c>
      <c r="D284" s="3">
        <v>1973722000</v>
      </c>
      <c r="E284" s="3">
        <v>93586</v>
      </c>
      <c r="F284" s="3">
        <v>5738788300</v>
      </c>
      <c r="G284" s="3">
        <v>272109</v>
      </c>
      <c r="H284" s="7">
        <f t="shared" si="21"/>
        <v>2.1288888561587367</v>
      </c>
      <c r="I284" s="5">
        <v>4032</v>
      </c>
      <c r="J284" s="3">
        <v>34209062.64202277</v>
      </c>
      <c r="K284" s="12">
        <v>5684874</v>
      </c>
      <c r="L284" s="5">
        <v>1380538</v>
      </c>
      <c r="M284" s="3">
        <v>1251470</v>
      </c>
      <c r="N284" s="15">
        <v>7076158</v>
      </c>
      <c r="O284" s="5">
        <v>111212</v>
      </c>
      <c r="P284" s="15">
        <v>461551</v>
      </c>
      <c r="Q284" s="16">
        <f t="shared" si="22"/>
        <v>59.33949739212897</v>
      </c>
      <c r="R284" s="17">
        <f t="shared" si="23"/>
        <v>1437.5213293650793</v>
      </c>
      <c r="S284" s="19">
        <f t="shared" si="24"/>
        <v>0.16618034991162373</v>
      </c>
    </row>
    <row r="285" spans="1:19" ht="12.75">
      <c r="A285" s="3" t="s">
        <v>350</v>
      </c>
      <c r="B285" s="18" t="str">
        <f t="shared" si="20"/>
        <v>WINR</v>
      </c>
      <c r="C285" s="3">
        <v>846</v>
      </c>
      <c r="D285" s="3">
        <v>23167000</v>
      </c>
      <c r="E285" s="3">
        <v>27384</v>
      </c>
      <c r="F285" s="3">
        <v>117108200</v>
      </c>
      <c r="G285" s="3">
        <v>138426</v>
      </c>
      <c r="H285" s="7">
        <f t="shared" si="21"/>
        <v>0.8015268895657703</v>
      </c>
      <c r="I285" s="5">
        <v>4</v>
      </c>
      <c r="J285" s="3">
        <v>48143.26272</v>
      </c>
      <c r="K285" s="12">
        <v>47361</v>
      </c>
      <c r="L285" s="5">
        <v>150938</v>
      </c>
      <c r="M285" s="3">
        <v>87837</v>
      </c>
      <c r="N285" s="15">
        <v>198299</v>
      </c>
      <c r="O285" s="5">
        <v>0</v>
      </c>
      <c r="P285" s="15">
        <v>15617</v>
      </c>
      <c r="Q285" s="16">
        <f t="shared" si="22"/>
        <v>103.82624113475177</v>
      </c>
      <c r="R285" s="17">
        <f t="shared" si="23"/>
        <v>11840.25</v>
      </c>
      <c r="S285" s="19">
        <f t="shared" si="24"/>
        <v>0.9837513563517782</v>
      </c>
    </row>
    <row r="286" spans="1:19" ht="12.75">
      <c r="A286" s="3" t="s">
        <v>351</v>
      </c>
      <c r="B286" s="18" t="str">
        <f t="shared" si="20"/>
        <v>WINP</v>
      </c>
      <c r="C286" s="3">
        <v>17943</v>
      </c>
      <c r="D286" s="3">
        <v>473516000</v>
      </c>
      <c r="E286" s="3">
        <v>26390</v>
      </c>
      <c r="F286" s="3">
        <v>2196940600</v>
      </c>
      <c r="G286" s="3">
        <v>122440</v>
      </c>
      <c r="H286" s="7">
        <f t="shared" si="21"/>
        <v>0.7391416989340744</v>
      </c>
      <c r="I286" s="5">
        <v>1881</v>
      </c>
      <c r="J286" s="3">
        <v>16947233.724507775</v>
      </c>
      <c r="K286" s="12">
        <v>4784037</v>
      </c>
      <c r="L286" s="5">
        <v>3685578</v>
      </c>
      <c r="M286" s="3">
        <v>3565783</v>
      </c>
      <c r="N286" s="15">
        <v>8761922</v>
      </c>
      <c r="O286" s="5">
        <v>93589</v>
      </c>
      <c r="P286" s="15">
        <v>718564</v>
      </c>
      <c r="Q286" s="16">
        <f t="shared" si="22"/>
        <v>198.7283620353341</v>
      </c>
      <c r="R286" s="17">
        <f t="shared" si="23"/>
        <v>2593.102604997342</v>
      </c>
      <c r="S286" s="19">
        <f t="shared" si="24"/>
        <v>0.28229014113859163</v>
      </c>
    </row>
    <row r="287" spans="1:19" ht="12.75">
      <c r="A287" s="3" t="s">
        <v>352</v>
      </c>
      <c r="B287" s="18" t="str">
        <f t="shared" si="20"/>
        <v>WOBN</v>
      </c>
      <c r="C287" s="3">
        <v>36871</v>
      </c>
      <c r="D287" s="3">
        <v>1167985000</v>
      </c>
      <c r="E287" s="3">
        <v>31678</v>
      </c>
      <c r="F287" s="3">
        <v>6343731100</v>
      </c>
      <c r="G287" s="3">
        <v>172052</v>
      </c>
      <c r="H287" s="7">
        <f t="shared" si="21"/>
        <v>0.9634138694760206</v>
      </c>
      <c r="I287" s="5">
        <v>4715</v>
      </c>
      <c r="J287" s="3">
        <v>43013306.74431413</v>
      </c>
      <c r="K287" s="12">
        <v>6189936</v>
      </c>
      <c r="L287" s="5">
        <v>5511357</v>
      </c>
      <c r="M287" s="3">
        <v>5063784</v>
      </c>
      <c r="N287" s="15">
        <v>11748936</v>
      </c>
      <c r="O287" s="5">
        <v>121092</v>
      </c>
      <c r="P287" s="15">
        <v>3363734</v>
      </c>
      <c r="Q287" s="16">
        <f t="shared" si="22"/>
        <v>137.3378535976784</v>
      </c>
      <c r="R287" s="17">
        <f t="shared" si="23"/>
        <v>1338.5001060445386</v>
      </c>
      <c r="S287" s="19">
        <f t="shared" si="24"/>
        <v>0.1439074665148417</v>
      </c>
    </row>
    <row r="288" spans="1:19" ht="12.75">
      <c r="A288" s="3" t="s">
        <v>353</v>
      </c>
      <c r="B288" s="18" t="str">
        <f t="shared" si="20"/>
        <v>WORR</v>
      </c>
      <c r="C288" s="3">
        <v>182596</v>
      </c>
      <c r="D288" s="3">
        <v>3348016000</v>
      </c>
      <c r="E288" s="3">
        <v>18336</v>
      </c>
      <c r="F288" s="3">
        <v>13827179500</v>
      </c>
      <c r="G288" s="3">
        <v>75726</v>
      </c>
      <c r="H288" s="7">
        <f t="shared" si="21"/>
        <v>0.48517597100748927</v>
      </c>
      <c r="I288" s="5">
        <v>25609</v>
      </c>
      <c r="J288" s="3">
        <v>275818706.70522</v>
      </c>
      <c r="K288" s="12">
        <v>187838166</v>
      </c>
      <c r="L288" s="5">
        <v>39951755</v>
      </c>
      <c r="M288" s="3">
        <v>35150026</v>
      </c>
      <c r="N288" s="15">
        <v>232469087</v>
      </c>
      <c r="O288" s="5">
        <v>3674638</v>
      </c>
      <c r="P288" s="15">
        <v>28433072</v>
      </c>
      <c r="Q288" s="16">
        <f t="shared" si="22"/>
        <v>192.50162106508358</v>
      </c>
      <c r="R288" s="17">
        <f t="shared" si="23"/>
        <v>7478.339802413214</v>
      </c>
      <c r="S288" s="19">
        <f t="shared" si="24"/>
        <v>0.6810204001164838</v>
      </c>
    </row>
    <row r="289" spans="1:19" ht="12.75">
      <c r="A289" s="3" t="s">
        <v>354</v>
      </c>
      <c r="B289" s="18" t="str">
        <f t="shared" si="20"/>
        <v>WORN</v>
      </c>
      <c r="C289" s="3">
        <v>1272</v>
      </c>
      <c r="D289" s="3">
        <v>32261000</v>
      </c>
      <c r="E289" s="3">
        <v>25362</v>
      </c>
      <c r="F289" s="3">
        <v>185340700</v>
      </c>
      <c r="G289" s="3">
        <v>145708</v>
      </c>
      <c r="H289" s="7">
        <f t="shared" si="21"/>
        <v>0.7955025163700888</v>
      </c>
      <c r="I289" s="5">
        <v>5</v>
      </c>
      <c r="J289" s="3">
        <v>60179.0784</v>
      </c>
      <c r="K289" s="12">
        <v>60179.0784</v>
      </c>
      <c r="L289" s="5">
        <v>161529</v>
      </c>
      <c r="M289" s="3">
        <v>106245</v>
      </c>
      <c r="N289" s="15">
        <v>221708</v>
      </c>
      <c r="O289" s="5">
        <v>0</v>
      </c>
      <c r="P289" s="15">
        <v>1864</v>
      </c>
      <c r="Q289" s="16">
        <f t="shared" si="22"/>
        <v>83.52594339622641</v>
      </c>
      <c r="R289" s="17">
        <f t="shared" si="23"/>
        <v>12035.81568</v>
      </c>
      <c r="S289" s="19">
        <f t="shared" si="24"/>
        <v>1</v>
      </c>
    </row>
    <row r="290" spans="1:19" ht="12.75">
      <c r="A290" s="3" t="s">
        <v>355</v>
      </c>
      <c r="B290" s="18" t="str">
        <f t="shared" si="20"/>
        <v>WREM</v>
      </c>
      <c r="C290" s="3">
        <v>11133</v>
      </c>
      <c r="D290" s="3">
        <v>453955000</v>
      </c>
      <c r="E290" s="3">
        <v>40776</v>
      </c>
      <c r="F290" s="3">
        <v>2024826300</v>
      </c>
      <c r="G290" s="3">
        <v>181876</v>
      </c>
      <c r="H290" s="7">
        <f t="shared" si="21"/>
        <v>1.1198697774887525</v>
      </c>
      <c r="I290" s="5">
        <v>1138</v>
      </c>
      <c r="J290" s="3">
        <v>9107308.40131188</v>
      </c>
      <c r="K290" s="12">
        <v>3520026</v>
      </c>
      <c r="L290" s="5">
        <v>886672</v>
      </c>
      <c r="M290" s="3">
        <v>788586</v>
      </c>
      <c r="N290" s="15">
        <v>4421397</v>
      </c>
      <c r="O290" s="5">
        <v>68862</v>
      </c>
      <c r="P290" s="15">
        <v>334220</v>
      </c>
      <c r="Q290" s="16">
        <f t="shared" si="22"/>
        <v>70.83319859876045</v>
      </c>
      <c r="R290" s="17">
        <f t="shared" si="23"/>
        <v>3153.6801405975393</v>
      </c>
      <c r="S290" s="19">
        <f t="shared" si="24"/>
        <v>0.3865056331564385</v>
      </c>
    </row>
    <row r="291" spans="1:19" ht="12.75">
      <c r="A291" s="3" t="s">
        <v>356</v>
      </c>
      <c r="B291" s="18" t="str">
        <f t="shared" si="20"/>
        <v>YARH</v>
      </c>
      <c r="C291" s="3">
        <v>23778</v>
      </c>
      <c r="D291" s="3">
        <v>663139000</v>
      </c>
      <c r="E291" s="3">
        <v>27889</v>
      </c>
      <c r="F291" s="3">
        <v>6945280700</v>
      </c>
      <c r="G291" s="3">
        <v>292089</v>
      </c>
      <c r="H291" s="7">
        <f t="shared" si="21"/>
        <v>1.2752484139148712</v>
      </c>
      <c r="I291" s="5">
        <v>1</v>
      </c>
      <c r="J291" s="3">
        <v>12035.81568</v>
      </c>
      <c r="K291" s="12">
        <v>4574</v>
      </c>
      <c r="L291" s="5">
        <v>1474571</v>
      </c>
      <c r="M291" s="3">
        <v>1067932</v>
      </c>
      <c r="N291" s="15">
        <v>1479145</v>
      </c>
      <c r="O291" s="5">
        <v>0</v>
      </c>
      <c r="P291" s="15">
        <v>722215</v>
      </c>
      <c r="Q291" s="16">
        <f t="shared" si="22"/>
        <v>44.91260829338044</v>
      </c>
      <c r="R291" s="17">
        <f t="shared" si="23"/>
        <v>4574</v>
      </c>
      <c r="S291" s="19">
        <f t="shared" si="24"/>
        <v>0.3800324067442017</v>
      </c>
    </row>
    <row r="292" spans="3:8" ht="12.75">
      <c r="C292">
        <f>SUM(C2:C291)</f>
        <v>6195303</v>
      </c>
      <c r="D292">
        <f>SUM(D2:D291)</f>
        <v>222576268083.15</v>
      </c>
      <c r="E292">
        <f>+D292/C292</f>
        <v>35926.6153863903</v>
      </c>
      <c r="F292">
        <f>SUM(F2:F291)</f>
        <v>1019929820200</v>
      </c>
      <c r="G292">
        <f>+F292/C292</f>
        <v>164629.52985511767</v>
      </c>
      <c r="H292" s="8">
        <f t="shared" si="21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Brownsberger</cp:lastModifiedBy>
  <dcterms:modified xsi:type="dcterms:W3CDTF">2011-02-14T20:58:08Z</dcterms:modified>
  <cp:category/>
  <cp:version/>
  <cp:contentType/>
  <cp:contentStatus/>
</cp:coreProperties>
</file>